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8640" tabRatio="683" activeTab="0"/>
  </bookViews>
  <sheets>
    <sheet name="Table 1b" sheetId="1" r:id="rId1"/>
    <sheet name="Table 2b" sheetId="2" r:id="rId2"/>
    <sheet name="Table 3b" sheetId="3" r:id="rId3"/>
    <sheet name="Table 4b" sheetId="4" r:id="rId4"/>
    <sheet name="Table 5b" sheetId="5" r:id="rId5"/>
    <sheet name="Table 6b" sheetId="6" r:id="rId6"/>
    <sheet name="Table 7b" sheetId="7" r:id="rId7"/>
    <sheet name="Table 8b" sheetId="8" r:id="rId8"/>
  </sheets>
  <definedNames>
    <definedName name="_xlnm.Print_Area" localSheetId="0">'Table 1b'!$A$1:$K$32</definedName>
    <definedName name="_xlnm.Print_Area" localSheetId="1">'Table 2b'!$A$1:$J$64</definedName>
    <definedName name="_xlnm.Print_Area" localSheetId="2">'Table 3b'!$A$1:$J$63</definedName>
    <definedName name="_xlnm.Print_Area" localSheetId="3">'Table 4b'!$A$1:$J$65</definedName>
    <definedName name="_xlnm.Print_Area" localSheetId="4">'Table 5b'!$A$1:$M$66</definedName>
    <definedName name="_xlnm.Print_Area" localSheetId="5">'Table 6b'!$A$1:$N$67</definedName>
    <definedName name="_xlnm.Print_Area" localSheetId="6">'Table 7b'!$A$1:$H$63</definedName>
    <definedName name="_xlnm.Print_Area" localSheetId="7">'Table 8b'!$A$1:$H$66</definedName>
  </definedNames>
  <calcPr fullCalcOnLoad="1"/>
</workbook>
</file>

<file path=xl/sharedStrings.xml><?xml version="1.0" encoding="utf-8"?>
<sst xmlns="http://schemas.openxmlformats.org/spreadsheetml/2006/main" count="755" uniqueCount="135">
  <si>
    <t>Admin</t>
  </si>
  <si>
    <t>Quality Activities</t>
  </si>
  <si>
    <t>Direct Svcs</t>
  </si>
  <si>
    <t>N-Dir Svcs Systems</t>
  </si>
  <si>
    <t>N-Dir Svcs Cert Prog Elig/Det</t>
  </si>
  <si>
    <t>N-Dir Svcs All Others</t>
  </si>
  <si>
    <t>Total Expenditures</t>
  </si>
  <si>
    <t>Mandatory</t>
  </si>
  <si>
    <t>Matching</t>
  </si>
  <si>
    <t>Discretionary</t>
  </si>
  <si>
    <t>Subtotal</t>
  </si>
  <si>
    <t>MOE</t>
  </si>
  <si>
    <t>Total</t>
  </si>
  <si>
    <t>Federal Share</t>
  </si>
  <si>
    <t>Unliquidated Obligations</t>
  </si>
  <si>
    <t>Unobligated Funds</t>
  </si>
  <si>
    <t>Federal Funds Awarded (A)</t>
  </si>
  <si>
    <t>Federal Funds Awarded (B)</t>
  </si>
  <si>
    <t>Federal Funds Awarded (C)</t>
  </si>
  <si>
    <t>Total Discretionary Funds Available C+D=(E)</t>
  </si>
  <si>
    <t>Alabama</t>
  </si>
  <si>
    <t>Alaska</t>
  </si>
  <si>
    <t>American Samoa</t>
  </si>
  <si>
    <t>Arizona</t>
  </si>
  <si>
    <t>Arkansas</t>
  </si>
  <si>
    <t>California</t>
  </si>
  <si>
    <t>Colorado</t>
  </si>
  <si>
    <t>Delaware</t>
  </si>
  <si>
    <t>District of Columbia</t>
  </si>
  <si>
    <t>Georgia</t>
  </si>
  <si>
    <t>Guam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</si>
  <si>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</si>
  <si>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</si>
  <si>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</si>
  <si>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</si>
  <si>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</si>
  <si>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</si>
  <si>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</si>
  <si>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</si>
  <si>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</si>
  <si>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</si>
  <si>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</si>
  <si>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</si>
  <si>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</si>
  <si>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</si>
  <si>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</si>
  <si>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</si>
  <si>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</si>
  <si>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</si>
  <si>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</si>
  <si>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</si>
  <si>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</si>
  <si>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</si>
  <si>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</si>
  <si>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</si>
  <si>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</si>
  <si>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</si>
  <si>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</si>
  <si>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</si>
  <si>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</si>
  <si>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</si>
  <si>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</si>
  <si>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</si>
  <si>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</si>
  <si>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</si>
  <si>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</si>
  <si>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</si>
  <si>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t>TANF Transfer (D)</t>
  </si>
  <si>
    <t>Direct Services</t>
  </si>
  <si>
    <t>N-Dir Svcs All Other</t>
  </si>
  <si>
    <t>Unobligated Balance</t>
  </si>
  <si>
    <t>State</t>
  </si>
  <si>
    <t>Total Federal And State Expenditures</t>
  </si>
  <si>
    <t>FMAP</t>
  </si>
  <si>
    <t>Reported Federal Share</t>
  </si>
  <si>
    <t>Regular</t>
  </si>
  <si>
    <t>Private</t>
  </si>
  <si>
    <t>Pre-K</t>
  </si>
  <si>
    <t xml:space="preserve">Total </t>
  </si>
  <si>
    <t>State Share of Expenditures</t>
  </si>
  <si>
    <t>N-Dir Svcs System</t>
  </si>
  <si>
    <t>Private Donated</t>
  </si>
  <si>
    <t>MOE Requirement</t>
  </si>
  <si>
    <t>Difference</t>
  </si>
  <si>
    <t>Table 1b - SUMMARY OF EXPENDITURES BY CATEGORICAL ITEMS</t>
  </si>
  <si>
    <t>Targeted Funds Infant and Toddler</t>
  </si>
  <si>
    <t>Targeted Funds Quality Activities</t>
  </si>
  <si>
    <t>Targeted Funds School Age 
R &amp; R</t>
  </si>
  <si>
    <t>Table 2b - GRANT AWARD SUMMARY</t>
  </si>
  <si>
    <t xml:space="preserve">State </t>
  </si>
  <si>
    <t>Connecticut</t>
  </si>
  <si>
    <t>Florida</t>
  </si>
  <si>
    <t>Hawaii</t>
  </si>
  <si>
    <t>Idaho</t>
  </si>
  <si>
    <t>Massachusetts</t>
  </si>
  <si>
    <t>Northern Mariana</t>
  </si>
  <si>
    <t>Texas</t>
  </si>
  <si>
    <t>Utah</t>
  </si>
  <si>
    <t>Virgin Islands</t>
  </si>
  <si>
    <t>Table 3b - MANDATORY CATEGORICAL SUMMARY</t>
  </si>
  <si>
    <t xml:space="preserve">Table 4b - MATCHING CATEGORICAL SUMMARY  </t>
  </si>
  <si>
    <t xml:space="preserve">Table 6b - DISCRETIONARY CATEGORICAL SUMMARY </t>
  </si>
  <si>
    <t>Targeted Funds School Age R &amp; R</t>
  </si>
  <si>
    <t>Table 7b - MAINTENANCE OF EFFORT (MOE) CATEGORICAL SUMMARY</t>
  </si>
  <si>
    <t>Table 8b - MAINTENANCE OF EFFORT (MOE) SUMMARY</t>
  </si>
  <si>
    <t xml:space="preserve">Northern Mariana </t>
  </si>
  <si>
    <t>Unobligated Balances 2/</t>
  </si>
  <si>
    <t>Unliquidated Obligations 1/</t>
  </si>
  <si>
    <t>Direct 
Services</t>
  </si>
  <si>
    <t>FISCAL YEAR 2005 CHILD CARE DEVELOPMENT FUND (CCDF)</t>
  </si>
  <si>
    <t>Quarter End Date:  9/30/2007</t>
  </si>
  <si>
    <t>2005 CCDF Mandatory</t>
  </si>
  <si>
    <t xml:space="preserve">2005 CCDF Matching </t>
  </si>
  <si>
    <t>2005 CCDF Discretionary</t>
  </si>
  <si>
    <t>Quarter End Date: 9/30/2007</t>
  </si>
  <si>
    <t>FISCAL YEAR 2005  CHILD CARE DEVELOPMENT FUND (CCDF)</t>
  </si>
  <si>
    <t>Unobligated Balance 1/</t>
  </si>
  <si>
    <t xml:space="preserve">1/ ACF issues negative grant awards for unobligated balances following the end of the required obligation period. </t>
  </si>
  <si>
    <t xml:space="preserve"> </t>
  </si>
  <si>
    <t>-</t>
  </si>
  <si>
    <t>FMAP 
Allocation</t>
  </si>
  <si>
    <t>Difference
(Extra State Match)</t>
  </si>
  <si>
    <t>N/A</t>
  </si>
  <si>
    <t>State Share 1/</t>
  </si>
  <si>
    <t>Reported State Share 1/</t>
  </si>
  <si>
    <t>Table 5b - MATCHING STATE SHARE SUMMARY</t>
  </si>
  <si>
    <t>State Share of the Matching Fund</t>
  </si>
  <si>
    <t>Excess State MOE 1/</t>
  </si>
  <si>
    <t xml:space="preserve">1/ Eight States reported State expenditures in excess of the MOE requirement - Alaska, Connecticut, Georgia, Kansas, Maine, Nebraska, Ohio, Vermont - reported additional State expenditures of approximately $68 million. </t>
  </si>
  <si>
    <t>1/ Five States reported expenditures of State funds above the non-Federal share amount required to draw down their full allotment of FY 2005 Federal Matching funds - California, Colorado, Delaware, Iowa, and Montana reported "excess" State Matching funds totaling approximately $161 million in FY 2005 as of 09/30/07.</t>
  </si>
  <si>
    <t>Guam 3/</t>
  </si>
  <si>
    <t xml:space="preserve">1/ ACF issues negative grant awards for unliquidated balances remaining after the required liquidation period. </t>
  </si>
  <si>
    <t xml:space="preserve">2/ ACF issues negative grant awards for any unobligated balances reported following the end of the required obligation period.  </t>
  </si>
  <si>
    <r>
      <t>1/ The State Share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 xml:space="preserve">total includes approximately $229 million in "excess" State expenditures above the State Match (+$161 million) and MOE (+$68 million) amounts required to draw down the full allotment of CCDF Federal Matching funds.  </t>
    </r>
  </si>
  <si>
    <t xml:space="preserve">3/ The unobligated and unliquidated balance for Guam is incorrect due to a reporting error. Guam filed a revised report after the end of the reporting period indicating that its unobligated Discretionary balance for the FY 2005 grant award as of 09/30/07 was $732,669 and their unliquidated obligation amount was $0. These revisions are not reflected in this table.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</si>
</sst>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&quot;$&quot;#,##0.00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.25"/>
      <color indexed="8"/>
      <name val="Arial"/>
      <family val="2"/>
    </font>
    <font>
      <b/>
      <u val="single"/>
      <sz val="10"/>
      <name val="Arial"/>
      <family val="2"/>
    </font>
    <font>
      <i/>
      <sz val="10"/>
      <color indexed="17"/>
      <name val="Arial"/>
      <family val="2"/>
    </font>
    <font>
      <b/>
      <u val="single"/>
      <sz val="10"/>
      <color indexed="8"/>
      <name val="Arial"/>
      <family val="2"/>
    </font>
    <font>
      <b/>
      <sz val="8.25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2" borderId="0" xfId="0" applyFont="1" applyFill="1" applyAlignment="1">
      <alignment horizontal="center" vertical="center" readingOrder="1"/>
    </xf>
    <xf numFmtId="0" fontId="3" fillId="0" borderId="0" xfId="0" applyFont="1" applyAlignment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 readingOrder="1"/>
    </xf>
    <xf numFmtId="0" fontId="0" fillId="0" borderId="0" xfId="0" applyFont="1" applyAlignment="1">
      <alignment horizontal="left" readingOrder="1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left" readingOrder="1"/>
    </xf>
    <xf numFmtId="0" fontId="0" fillId="0" borderId="0" xfId="0" applyFont="1" applyFill="1" applyAlignment="1">
      <alignment horizontal="left" readingOrder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1" xfId="0" applyFont="1" applyFill="1" applyBorder="1" applyAlignment="1">
      <alignment horizontal="left" readingOrder="1"/>
    </xf>
    <xf numFmtId="6" fontId="4" fillId="0" borderId="0" xfId="0" applyNumberFormat="1" applyFont="1" applyFill="1" applyBorder="1" applyAlignment="1">
      <alignment horizontal="right" readingOrder="1"/>
    </xf>
    <xf numFmtId="6" fontId="4" fillId="0" borderId="2" xfId="0" applyNumberFormat="1" applyFont="1" applyFill="1" applyBorder="1" applyAlignment="1">
      <alignment horizontal="right" readingOrder="1"/>
    </xf>
    <xf numFmtId="6" fontId="3" fillId="0" borderId="0" xfId="0" applyNumberFormat="1" applyFont="1" applyFill="1" applyBorder="1" applyAlignment="1">
      <alignment horizontal="right" readingOrder="1"/>
    </xf>
    <xf numFmtId="6" fontId="3" fillId="0" borderId="2" xfId="0" applyNumberFormat="1" applyFont="1" applyFill="1" applyBorder="1" applyAlignment="1">
      <alignment horizontal="right" readingOrder="1"/>
    </xf>
    <xf numFmtId="0" fontId="3" fillId="0" borderId="3" xfId="0" applyFont="1" applyFill="1" applyBorder="1" applyAlignment="1">
      <alignment horizontal="left" readingOrder="1"/>
    </xf>
    <xf numFmtId="6" fontId="3" fillId="0" borderId="4" xfId="0" applyNumberFormat="1" applyFont="1" applyFill="1" applyBorder="1" applyAlignment="1">
      <alignment horizontal="right" readingOrder="1"/>
    </xf>
    <xf numFmtId="6" fontId="3" fillId="0" borderId="5" xfId="0" applyNumberFormat="1" applyFont="1" applyFill="1" applyBorder="1" applyAlignment="1">
      <alignment horizontal="right" readingOrder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 wrapText="1"/>
    </xf>
    <xf numFmtId="3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3" fontId="5" fillId="0" borderId="2" xfId="0" applyFont="1" applyBorder="1" applyAlignment="1">
      <alignment horizontal="right" vertical="center"/>
    </xf>
    <xf numFmtId="0" fontId="0" fillId="0" borderId="0" xfId="0" applyFont="1" applyAlignment="1">
      <alignment horizontal="left" wrapText="1" readingOrder="1"/>
    </xf>
    <xf numFmtId="0" fontId="6" fillId="0" borderId="0" xfId="0" applyFont="1" applyFill="1" applyAlignment="1">
      <alignment horizontal="center" vertical="center" wrapText="1" readingOrder="1"/>
    </xf>
    <xf numFmtId="0" fontId="0" fillId="2" borderId="0" xfId="0" applyFont="1" applyFill="1" applyAlignment="1">
      <alignment horizontal="left" readingOrder="1"/>
    </xf>
    <xf numFmtId="0" fontId="3" fillId="0" borderId="0" xfId="0" applyFont="1" applyFill="1" applyAlignment="1">
      <alignment horizontal="left" wrapText="1" readingOrder="1"/>
    </xf>
    <xf numFmtId="0" fontId="3" fillId="0" borderId="0" xfId="0" applyFont="1" applyFill="1" applyAlignment="1">
      <alignment horizontal="right" wrapText="1" readingOrder="1"/>
    </xf>
    <xf numFmtId="0" fontId="4" fillId="0" borderId="0" xfId="0" applyFont="1" applyFill="1" applyAlignment="1">
      <alignment horizontal="left" readingOrder="1"/>
    </xf>
    <xf numFmtId="6" fontId="4" fillId="0" borderId="0" xfId="0" applyNumberFormat="1" applyFont="1" applyFill="1" applyAlignment="1">
      <alignment horizontal="right" readingOrder="1"/>
    </xf>
    <xf numFmtId="6" fontId="4" fillId="2" borderId="0" xfId="0" applyNumberFormat="1" applyFont="1" applyFill="1" applyAlignment="1">
      <alignment horizontal="right" readingOrder="1"/>
    </xf>
    <xf numFmtId="6" fontId="3" fillId="0" borderId="0" xfId="0" applyNumberFormat="1" applyFont="1" applyFill="1" applyAlignment="1">
      <alignment horizontal="right" readingOrder="1"/>
    </xf>
    <xf numFmtId="0" fontId="3" fillId="0" borderId="0" xfId="0" applyFont="1" applyFill="1" applyAlignment="1">
      <alignment horizontal="center" vertical="center" wrapText="1" readingOrder="1"/>
    </xf>
    <xf numFmtId="0" fontId="3" fillId="2" borderId="0" xfId="0" applyFont="1" applyFill="1" applyAlignment="1">
      <alignment horizontal="center" vertical="center" wrapText="1" readingOrder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 readingOrder="1"/>
    </xf>
    <xf numFmtId="164" fontId="7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3" fillId="0" borderId="0" xfId="0" applyFont="1" applyFill="1" applyAlignment="1">
      <alignment horizontal="center" vertical="center" readingOrder="1"/>
    </xf>
    <xf numFmtId="0" fontId="3" fillId="0" borderId="0" xfId="0" applyFont="1" applyFill="1" applyAlignment="1">
      <alignment horizontal="left" vertical="center" readingOrder="1"/>
    </xf>
    <xf numFmtId="164" fontId="3" fillId="0" borderId="0" xfId="0" applyNumberFormat="1" applyFont="1" applyAlignment="1">
      <alignment horizontal="centerContinuous" vertical="center"/>
    </xf>
    <xf numFmtId="164" fontId="0" fillId="0" borderId="0" xfId="0" applyNumberFormat="1" applyFont="1" applyAlignment="1">
      <alignment horizontal="centerContinuous"/>
    </xf>
    <xf numFmtId="2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  <xf numFmtId="4" fontId="4" fillId="2" borderId="0" xfId="0" applyNumberFormat="1" applyFont="1" applyFill="1" applyAlignment="1">
      <alignment horizontal="right" readingOrder="1"/>
    </xf>
    <xf numFmtId="4" fontId="3" fillId="0" borderId="0" xfId="0" applyNumberFormat="1" applyFont="1" applyFill="1" applyAlignment="1">
      <alignment horizontal="right" readingOrder="1"/>
    </xf>
    <xf numFmtId="0" fontId="0" fillId="0" borderId="0" xfId="0" applyFont="1" applyAlignment="1">
      <alignment vertical="center" wrapText="1"/>
    </xf>
    <xf numFmtId="0" fontId="0" fillId="2" borderId="0" xfId="0" applyFont="1" applyFill="1" applyAlignment="1">
      <alignment horizontal="left" vertical="center" readingOrder="1"/>
    </xf>
    <xf numFmtId="0" fontId="0" fillId="0" borderId="0" xfId="0" applyFont="1" applyAlignment="1">
      <alignment vertical="center"/>
    </xf>
    <xf numFmtId="2" fontId="3" fillId="0" borderId="0" xfId="0" applyNumberFormat="1" applyFont="1" applyFill="1" applyAlignment="1">
      <alignment horizontal="left" vertical="center" readingOrder="1"/>
    </xf>
    <xf numFmtId="2" fontId="3" fillId="0" borderId="0" xfId="0" applyNumberFormat="1" applyFont="1" applyFill="1" applyAlignment="1">
      <alignment horizontal="center" vertical="center" wrapText="1" readingOrder="1"/>
    </xf>
    <xf numFmtId="2" fontId="4" fillId="0" borderId="0" xfId="0" applyNumberFormat="1" applyFont="1" applyFill="1" applyAlignment="1">
      <alignment horizontal="right" readingOrder="1"/>
    </xf>
    <xf numFmtId="2" fontId="0" fillId="0" borderId="0" xfId="0" applyNumberFormat="1" applyFont="1" applyFill="1" applyAlignment="1">
      <alignment horizontal="right" readingOrder="1"/>
    </xf>
    <xf numFmtId="2" fontId="0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 readingOrder="1"/>
    </xf>
    <xf numFmtId="164" fontId="3" fillId="0" borderId="0" xfId="0" applyNumberFormat="1" applyFont="1" applyFill="1" applyAlignment="1">
      <alignment horizontal="right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left" readingOrder="1"/>
    </xf>
    <xf numFmtId="0" fontId="0" fillId="0" borderId="0" xfId="0" applyFont="1" applyAlignment="1">
      <alignment vertical="center" wrapText="1" readingOrder="1"/>
    </xf>
    <xf numFmtId="6" fontId="3" fillId="2" borderId="0" xfId="0" applyNumberFormat="1" applyFont="1" applyFill="1" applyAlignment="1">
      <alignment horizontal="right" readingOrder="1"/>
    </xf>
    <xf numFmtId="6" fontId="4" fillId="2" borderId="0" xfId="0" applyNumberFormat="1" applyFont="1" applyFill="1" applyBorder="1" applyAlignment="1">
      <alignment horizontal="right" readingOrder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3" fillId="2" borderId="0" xfId="0" applyNumberFormat="1" applyFont="1" applyFill="1" applyAlignment="1">
      <alignment horizontal="right" readingOrder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2" fontId="3" fillId="0" borderId="0" xfId="0" applyNumberFormat="1" applyFont="1" applyFill="1" applyAlignment="1">
      <alignment horizontal="right" readingOrder="1"/>
    </xf>
    <xf numFmtId="2" fontId="7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Alignment="1">
      <alignment horizontal="left" vertical="center" readingOrder="1"/>
    </xf>
    <xf numFmtId="164" fontId="3" fillId="0" borderId="0" xfId="0" applyNumberFormat="1" applyFont="1" applyFill="1" applyAlignment="1">
      <alignment horizontal="center" vertical="center" wrapText="1" readingOrder="1"/>
    </xf>
    <xf numFmtId="164" fontId="0" fillId="0" borderId="0" xfId="0" applyNumberFormat="1" applyFont="1" applyFill="1" applyAlignment="1">
      <alignment horizontal="left" vertical="center" readingOrder="1"/>
    </xf>
    <xf numFmtId="10" fontId="0" fillId="0" borderId="0" xfId="19" applyNumberFormat="1" applyFont="1" applyAlignment="1">
      <alignment/>
    </xf>
    <xf numFmtId="164" fontId="4" fillId="0" borderId="0" xfId="0" applyNumberFormat="1" applyFont="1" applyFill="1" applyAlignment="1">
      <alignment horizontal="center" vertical="center" wrapText="1" readingOrder="1"/>
    </xf>
    <xf numFmtId="164" fontId="0" fillId="0" borderId="0" xfId="15" applyNumberFormat="1" applyFont="1" applyAlignment="1">
      <alignment horizontal="right"/>
    </xf>
    <xf numFmtId="6" fontId="0" fillId="0" borderId="0" xfId="0" applyNumberFormat="1" applyFont="1" applyFill="1" applyAlignment="1">
      <alignment/>
    </xf>
    <xf numFmtId="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6" fontId="0" fillId="0" borderId="2" xfId="0" applyNumberFormat="1" applyFont="1" applyFill="1" applyBorder="1" applyAlignment="1">
      <alignment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7" fillId="0" borderId="0" xfId="0" applyNumberFormat="1" applyFont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64" fontId="4" fillId="2" borderId="0" xfId="0" applyNumberFormat="1" applyFont="1" applyFill="1" applyAlignment="1">
      <alignment horizontal="right" readingOrder="1"/>
    </xf>
    <xf numFmtId="0" fontId="2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 readingOrder="1"/>
    </xf>
    <xf numFmtId="0" fontId="13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 readingOrder="1"/>
    </xf>
    <xf numFmtId="0" fontId="10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 readingOrder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readingOrder="1"/>
    </xf>
    <xf numFmtId="0" fontId="3" fillId="0" borderId="0" xfId="0" applyFont="1" applyFill="1" applyAlignment="1">
      <alignment horizontal="center" vertical="center" readingOrder="1"/>
    </xf>
    <xf numFmtId="0" fontId="2" fillId="0" borderId="0" xfId="0" applyFont="1" applyFill="1" applyAlignment="1">
      <alignment horizontal="center" vertical="center" readingOrder="1"/>
    </xf>
    <xf numFmtId="164" fontId="3" fillId="0" borderId="0" xfId="0" applyNumberFormat="1" applyFont="1" applyFill="1" applyAlignment="1">
      <alignment horizontal="center" vertical="center" readingOrder="1"/>
    </xf>
    <xf numFmtId="0" fontId="12" fillId="0" borderId="0" xfId="0" applyFont="1" applyFill="1" applyAlignment="1">
      <alignment horizontal="left" vertical="center" wrapText="1" readingOrder="1"/>
    </xf>
    <xf numFmtId="0" fontId="10" fillId="0" borderId="0" xfId="0" applyFont="1" applyAlignment="1">
      <alignment vertical="center" wrapText="1" readingOrder="1"/>
    </xf>
    <xf numFmtId="0" fontId="8" fillId="0" borderId="0" xfId="0" applyFont="1" applyFill="1" applyAlignment="1">
      <alignment horizontal="center" vertical="center" readingOrder="1"/>
    </xf>
    <xf numFmtId="0" fontId="12" fillId="0" borderId="0" xfId="0" applyFont="1" applyFill="1" applyBorder="1" applyAlignment="1">
      <alignment horizontal="left" vertical="center" wrapText="1" readingOrder="1"/>
    </xf>
    <xf numFmtId="0" fontId="10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4.140625" style="10" customWidth="1"/>
    <col min="2" max="3" width="14.7109375" style="10" customWidth="1"/>
    <col min="4" max="4" width="14.57421875" style="10" customWidth="1"/>
    <col min="5" max="5" width="14.28125" style="10" customWidth="1"/>
    <col min="6" max="6" width="13.7109375" style="10" customWidth="1"/>
    <col min="7" max="7" width="14.7109375" style="10" customWidth="1"/>
    <col min="8" max="8" width="13.57421875" style="10" customWidth="1"/>
    <col min="9" max="9" width="14.140625" style="10" customWidth="1"/>
    <col min="10" max="10" width="13.28125" style="10" customWidth="1"/>
    <col min="11" max="11" width="14.7109375" style="10" customWidth="1"/>
    <col min="12" max="16384" width="9.140625" style="10" customWidth="1"/>
  </cols>
  <sheetData>
    <row r="1" spans="1:11" s="4" customFormat="1" ht="15" customHeight="1">
      <c r="A1" s="2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5" customHeight="1">
      <c r="A2" s="2" t="s">
        <v>84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5" customHeight="1">
      <c r="A3" s="2" t="s">
        <v>110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7" customFormat="1" ht="15" customHeight="1">
      <c r="A4" s="5"/>
      <c r="B4" s="5"/>
      <c r="C4" s="5"/>
      <c r="D4" s="5"/>
      <c r="E4" s="5"/>
      <c r="F4" s="6"/>
      <c r="G4" s="6"/>
      <c r="H4" s="6"/>
      <c r="I4" s="6"/>
      <c r="J4" s="6"/>
      <c r="K4" s="6"/>
    </row>
    <row r="5" spans="1:11" s="27" customFormat="1" ht="51">
      <c r="A5" s="24"/>
      <c r="B5" s="25" t="s">
        <v>0</v>
      </c>
      <c r="C5" s="25" t="s">
        <v>1</v>
      </c>
      <c r="D5" s="23" t="s">
        <v>85</v>
      </c>
      <c r="E5" s="23" t="s">
        <v>86</v>
      </c>
      <c r="F5" s="23" t="s">
        <v>87</v>
      </c>
      <c r="G5" s="25" t="s">
        <v>2</v>
      </c>
      <c r="H5" s="25" t="s">
        <v>3</v>
      </c>
      <c r="I5" s="25" t="s">
        <v>4</v>
      </c>
      <c r="J5" s="25" t="s">
        <v>5</v>
      </c>
      <c r="K5" s="26" t="s">
        <v>6</v>
      </c>
    </row>
    <row r="6" spans="1:11" ht="12.75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2.75">
      <c r="A7" s="15" t="s">
        <v>7</v>
      </c>
      <c r="B7" s="16">
        <f>SUM('Table 3b'!B63)</f>
        <v>25233781</v>
      </c>
      <c r="C7" s="16">
        <f>SUM('Table 3b'!C63)</f>
        <v>34614006</v>
      </c>
      <c r="D7" s="28" t="s">
        <v>122</v>
      </c>
      <c r="E7" s="28" t="s">
        <v>122</v>
      </c>
      <c r="F7" s="28" t="s">
        <v>122</v>
      </c>
      <c r="G7" s="16">
        <f>SUM('Table 3b'!D63)</f>
        <v>1015161551</v>
      </c>
      <c r="H7" s="16">
        <f>SUM('Table 3b'!E63)</f>
        <v>6971453</v>
      </c>
      <c r="I7" s="16">
        <f>SUM('Table 3b'!F63)</f>
        <v>51190007</v>
      </c>
      <c r="J7" s="16">
        <f>SUM('Table 3b'!G63)</f>
        <v>42458121</v>
      </c>
      <c r="K7" s="17">
        <f>SUM(B7:J7)</f>
        <v>1175628919</v>
      </c>
    </row>
    <row r="8" spans="1:11" ht="12.75">
      <c r="A8" s="12"/>
      <c r="B8" s="13"/>
      <c r="C8" s="13"/>
      <c r="D8" s="29"/>
      <c r="E8" s="29"/>
      <c r="F8" s="29"/>
      <c r="G8" s="13"/>
      <c r="H8" s="13"/>
      <c r="I8" s="13"/>
      <c r="J8" s="13"/>
      <c r="K8" s="17"/>
    </row>
    <row r="9" spans="1:11" ht="12.75">
      <c r="A9" s="15" t="s">
        <v>8</v>
      </c>
      <c r="B9" s="16">
        <f>SUM('Table 4b'!B63)</f>
        <v>64002109</v>
      </c>
      <c r="C9" s="16">
        <f>SUM('Table 4b'!C63)</f>
        <v>99655562</v>
      </c>
      <c r="D9" s="28" t="s">
        <v>122</v>
      </c>
      <c r="E9" s="28" t="s">
        <v>122</v>
      </c>
      <c r="F9" s="28" t="s">
        <v>122</v>
      </c>
      <c r="G9" s="16">
        <f>SUM('Table 4b'!D63)</f>
        <v>2486233596</v>
      </c>
      <c r="H9" s="16">
        <f>SUM('Table 4b'!E63)</f>
        <v>6825860</v>
      </c>
      <c r="I9" s="16">
        <f>SUM('Table 4b'!F63)</f>
        <v>75133689</v>
      </c>
      <c r="J9" s="16">
        <f>SUM('Table 4b'!G63)</f>
        <v>59475730</v>
      </c>
      <c r="K9" s="17">
        <f>SUM(B9:J9)</f>
        <v>2791326546</v>
      </c>
    </row>
    <row r="10" spans="1:11" ht="12.75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7"/>
    </row>
    <row r="11" spans="1:11" ht="12.75">
      <c r="A11" s="15" t="s">
        <v>9</v>
      </c>
      <c r="B11" s="16">
        <f>SUM('Table 6b'!B63)</f>
        <v>104672998</v>
      </c>
      <c r="C11" s="16">
        <f>SUM('Table 6b'!C63)</f>
        <v>377458575</v>
      </c>
      <c r="D11" s="16">
        <f>SUM('Table 6b'!D63)</f>
        <v>101741793</v>
      </c>
      <c r="E11" s="16">
        <f>SUM('Table 6b'!E63)</f>
        <v>186870326</v>
      </c>
      <c r="F11" s="16">
        <f>SUM('Table 6b'!F63)</f>
        <v>22120651</v>
      </c>
      <c r="G11" s="16">
        <f>SUM('Table 6b'!G63)</f>
        <v>2927403646</v>
      </c>
      <c r="H11" s="16">
        <f>SUM('Table 6b'!H63)</f>
        <v>17838586</v>
      </c>
      <c r="I11" s="16">
        <f>SUM('Table 6b'!I63)</f>
        <v>88019144</v>
      </c>
      <c r="J11" s="16">
        <f>SUM('Table 6b'!J63)</f>
        <v>149504564</v>
      </c>
      <c r="K11" s="17">
        <f>SUM(B11:J11)</f>
        <v>3975630283</v>
      </c>
    </row>
    <row r="12" spans="1:11" ht="12.75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7"/>
    </row>
    <row r="13" spans="1:11" ht="12.75">
      <c r="A13" s="15" t="s">
        <v>10</v>
      </c>
      <c r="B13" s="18">
        <f>SUM(B7:B11)</f>
        <v>193908888</v>
      </c>
      <c r="C13" s="18">
        <f>SUM(C7:C11)</f>
        <v>511728143</v>
      </c>
      <c r="D13" s="18">
        <f>SUM(D11)</f>
        <v>101741793</v>
      </c>
      <c r="E13" s="18">
        <f>SUM(E11)</f>
        <v>186870326</v>
      </c>
      <c r="F13" s="18">
        <f>SUM(F11)</f>
        <v>22120651</v>
      </c>
      <c r="G13" s="18">
        <f>SUM(G7:G11)</f>
        <v>6428798793</v>
      </c>
      <c r="H13" s="18">
        <f>SUM(H7:H11)</f>
        <v>31635899</v>
      </c>
      <c r="I13" s="18">
        <f>SUM(I7:I11)</f>
        <v>214342840</v>
      </c>
      <c r="J13" s="18">
        <f>SUM(J7:J11)</f>
        <v>251438415</v>
      </c>
      <c r="K13" s="19">
        <f>SUM(K7:K11)</f>
        <v>7942585748</v>
      </c>
    </row>
    <row r="14" spans="1:11" ht="12.7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7"/>
    </row>
    <row r="15" spans="1:11" ht="12.75">
      <c r="A15" s="15" t="s">
        <v>11</v>
      </c>
      <c r="B15" s="16">
        <f>SUM('Table 7b'!B63)</f>
        <v>33159879</v>
      </c>
      <c r="C15" s="16">
        <f>SUM('Table 7b'!C63)</f>
        <v>8036378</v>
      </c>
      <c r="D15" s="28" t="s">
        <v>122</v>
      </c>
      <c r="E15" s="28" t="s">
        <v>122</v>
      </c>
      <c r="F15" s="28" t="s">
        <v>122</v>
      </c>
      <c r="G15" s="16">
        <f>SUM('Table 7b'!D63)</f>
        <v>841135140</v>
      </c>
      <c r="H15" s="16">
        <f>SUM('Table 7b'!E63)</f>
        <v>4509321</v>
      </c>
      <c r="I15" s="16">
        <f>SUM('Table 7b'!F63)</f>
        <v>41669591</v>
      </c>
      <c r="J15" s="16">
        <f>SUM('Table 7b'!G63)</f>
        <v>27383251</v>
      </c>
      <c r="K15" s="17">
        <f>SUM(B15:J15)</f>
        <v>955893560</v>
      </c>
    </row>
    <row r="16" spans="1:11" ht="12.7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2.75">
      <c r="A17" s="20" t="s">
        <v>12</v>
      </c>
      <c r="B17" s="21">
        <f>SUM(B$13+B$15)</f>
        <v>227068767</v>
      </c>
      <c r="C17" s="21">
        <f>SUM(C$13+C$15)</f>
        <v>519764521</v>
      </c>
      <c r="D17" s="21">
        <f>SUM(D13)</f>
        <v>101741793</v>
      </c>
      <c r="E17" s="21">
        <f>SUM(E13)</f>
        <v>186870326</v>
      </c>
      <c r="F17" s="21">
        <f>SUM(F13)</f>
        <v>22120651</v>
      </c>
      <c r="G17" s="21">
        <f>SUM(G$13+G$15)</f>
        <v>7269933933</v>
      </c>
      <c r="H17" s="21">
        <f>SUM(H$13+H$15)</f>
        <v>36145220</v>
      </c>
      <c r="I17" s="21">
        <f>SUM(I$13+I$15)</f>
        <v>256012431</v>
      </c>
      <c r="J17" s="21">
        <f>SUM(J$13+J$15)</f>
        <v>278821666</v>
      </c>
      <c r="K17" s="22">
        <f>SUM(K$13+K$15)</f>
        <v>8898479308</v>
      </c>
    </row>
    <row r="20" spans="1:8" s="27" customFormat="1" ht="25.5">
      <c r="A20" s="24"/>
      <c r="B20" s="77" t="s">
        <v>6</v>
      </c>
      <c r="C20" s="77" t="s">
        <v>13</v>
      </c>
      <c r="D20" s="78" t="s">
        <v>123</v>
      </c>
      <c r="F20" s="24"/>
      <c r="G20" s="77" t="s">
        <v>14</v>
      </c>
      <c r="H20" s="78" t="s">
        <v>15</v>
      </c>
    </row>
    <row r="21" spans="1:8" ht="12.75">
      <c r="A21" s="12"/>
      <c r="B21" s="13"/>
      <c r="C21" s="13"/>
      <c r="D21" s="14"/>
      <c r="F21" s="12"/>
      <c r="G21" s="13"/>
      <c r="H21" s="14"/>
    </row>
    <row r="22" spans="1:8" ht="12.75">
      <c r="A22" s="15" t="s">
        <v>7</v>
      </c>
      <c r="B22" s="16">
        <f>SUM(K7)</f>
        <v>1175628919</v>
      </c>
      <c r="C22" s="16">
        <f>SUM(B22)</f>
        <v>1175628919</v>
      </c>
      <c r="D22" s="30" t="s">
        <v>122</v>
      </c>
      <c r="F22" s="15" t="s">
        <v>7</v>
      </c>
      <c r="G22" s="16">
        <f>SUM('Table 3b'!I63)</f>
        <v>1895860</v>
      </c>
      <c r="H22" s="17">
        <f>SUM('Table 3b'!J63)</f>
        <v>2</v>
      </c>
    </row>
    <row r="23" spans="1:8" ht="12.75">
      <c r="A23" s="12"/>
      <c r="B23" s="13"/>
      <c r="C23" s="13"/>
      <c r="D23" s="14"/>
      <c r="F23" s="12"/>
      <c r="G23" s="13"/>
      <c r="H23" s="14"/>
    </row>
    <row r="24" spans="1:8" ht="12.75">
      <c r="A24" s="15" t="s">
        <v>8</v>
      </c>
      <c r="B24" s="16">
        <f>SUM(K9)</f>
        <v>2791326546</v>
      </c>
      <c r="C24" s="16">
        <f>SUM('Table 5b'!E64)</f>
        <v>1484894118</v>
      </c>
      <c r="D24" s="17">
        <f>SUM('Table 5b'!F64)</f>
        <v>1306432428</v>
      </c>
      <c r="F24" s="15" t="s">
        <v>8</v>
      </c>
      <c r="G24" s="16">
        <f>SUM('Table 4b'!I63)</f>
        <v>0</v>
      </c>
      <c r="H24" s="17">
        <f>SUM('Table 4b'!J63)</f>
        <v>14204</v>
      </c>
    </row>
    <row r="25" spans="1:8" ht="12.75">
      <c r="A25" s="12"/>
      <c r="B25" s="13"/>
      <c r="C25" s="13"/>
      <c r="D25" s="14"/>
      <c r="F25" s="12"/>
      <c r="G25" s="13"/>
      <c r="H25" s="14"/>
    </row>
    <row r="26" spans="1:8" ht="12.75">
      <c r="A26" s="15" t="s">
        <v>9</v>
      </c>
      <c r="B26" s="16">
        <f>SUM(K11)</f>
        <v>3975630283</v>
      </c>
      <c r="C26" s="16">
        <f>SUM(B26)</f>
        <v>3975630283</v>
      </c>
      <c r="D26" s="30" t="s">
        <v>122</v>
      </c>
      <c r="F26" s="15" t="s">
        <v>9</v>
      </c>
      <c r="G26" s="16">
        <f>SUM('Table 6b'!L63)</f>
        <v>1446573</v>
      </c>
      <c r="H26" s="17">
        <f>SUM('Table 6b'!M63)</f>
        <v>914591</v>
      </c>
    </row>
    <row r="27" spans="1:8" ht="12.75">
      <c r="A27" s="12"/>
      <c r="B27" s="13"/>
      <c r="C27" s="13"/>
      <c r="D27" s="14"/>
      <c r="F27" s="12"/>
      <c r="G27" s="13"/>
      <c r="H27" s="14"/>
    </row>
    <row r="28" spans="1:8" ht="12.75">
      <c r="A28" s="100" t="s">
        <v>11</v>
      </c>
      <c r="B28" s="89">
        <f>SUM(K15)</f>
        <v>955893560</v>
      </c>
      <c r="C28" s="90" t="s">
        <v>122</v>
      </c>
      <c r="D28" s="91">
        <f>SUM(K15)</f>
        <v>955893560</v>
      </c>
      <c r="F28" s="20" t="s">
        <v>12</v>
      </c>
      <c r="G28" s="21">
        <f>SUM(G22:G26)</f>
        <v>3342433</v>
      </c>
      <c r="H28" s="22">
        <f>SUM(H22:H26)</f>
        <v>928797</v>
      </c>
    </row>
    <row r="29" spans="1:4" ht="12.75">
      <c r="A29" s="12"/>
      <c r="B29" s="13"/>
      <c r="C29" s="13"/>
      <c r="D29" s="14"/>
    </row>
    <row r="30" spans="1:4" ht="12.75">
      <c r="A30" s="20" t="s">
        <v>12</v>
      </c>
      <c r="B30" s="21">
        <f>SUM(B22:B28)</f>
        <v>8898479308</v>
      </c>
      <c r="C30" s="21">
        <f>SUM(C22:C28)</f>
        <v>6636153320</v>
      </c>
      <c r="D30" s="22">
        <f>SUM(D22:D28)</f>
        <v>2262325988</v>
      </c>
    </row>
    <row r="32" spans="1:11" s="101" customFormat="1" ht="24" customHeight="1">
      <c r="A32" s="106" t="s">
        <v>133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6:8" s="11" customFormat="1" ht="12.75">
      <c r="F33" s="10"/>
      <c r="G33" s="10"/>
      <c r="H33" s="10"/>
    </row>
    <row r="36" ht="12.75">
      <c r="C36" s="88"/>
    </row>
    <row r="42" ht="12.75">
      <c r="F42" s="10" t="s">
        <v>118</v>
      </c>
    </row>
  </sheetData>
  <mergeCells count="1">
    <mergeCell ref="A32:K32"/>
  </mergeCells>
  <printOptions horizontalCentered="1"/>
  <pageMargins left="0.75" right="0.75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1">
      <selection activeCell="F71" sqref="F71"/>
    </sheetView>
  </sheetViews>
  <sheetFormatPr defaultColWidth="9.140625" defaultRowHeight="15" customHeight="1"/>
  <cols>
    <col min="1" max="1" width="17.8515625" style="10" customWidth="1"/>
    <col min="2" max="2" width="15.140625" style="10" customWidth="1"/>
    <col min="3" max="3" width="3.7109375" style="10" customWidth="1"/>
    <col min="4" max="4" width="14.8515625" style="10" customWidth="1"/>
    <col min="5" max="5" width="3.7109375" style="10" customWidth="1"/>
    <col min="6" max="6" width="14.57421875" style="10" customWidth="1"/>
    <col min="7" max="7" width="3.7109375" style="10" customWidth="1"/>
    <col min="8" max="8" width="16.28125" style="10" customWidth="1"/>
    <col min="9" max="9" width="3.7109375" style="10" customWidth="1"/>
    <col min="10" max="10" width="18.421875" style="10" customWidth="1"/>
    <col min="11" max="16384" width="12.7109375" style="10" customWidth="1"/>
  </cols>
  <sheetData>
    <row r="1" spans="1:10" s="4" customFormat="1" ht="15" customHeight="1">
      <c r="A1" s="2" t="s">
        <v>109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5" customHeight="1">
      <c r="A2" s="2" t="s">
        <v>88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5" customHeight="1">
      <c r="A3" s="2" t="s">
        <v>110</v>
      </c>
      <c r="B3" s="3"/>
      <c r="C3" s="3"/>
      <c r="D3" s="3"/>
      <c r="E3" s="3"/>
      <c r="F3" s="3"/>
      <c r="G3" s="3"/>
      <c r="H3" s="3"/>
      <c r="I3" s="3"/>
      <c r="J3" s="3"/>
    </row>
    <row r="4" spans="1:12" s="7" customFormat="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31"/>
      <c r="L4" s="31"/>
    </row>
    <row r="5" spans="2:12" ht="29.25" customHeight="1">
      <c r="B5" s="32" t="s">
        <v>111</v>
      </c>
      <c r="C5" s="33"/>
      <c r="D5" s="32" t="s">
        <v>112</v>
      </c>
      <c r="E5" s="33"/>
      <c r="F5" s="107" t="s">
        <v>113</v>
      </c>
      <c r="G5" s="108"/>
      <c r="H5" s="108"/>
      <c r="I5" s="108"/>
      <c r="J5" s="108"/>
      <c r="K5" s="9"/>
      <c r="L5" s="9"/>
    </row>
    <row r="6" spans="1:12" s="11" customFormat="1" ht="57" customHeight="1">
      <c r="A6" s="34" t="s">
        <v>89</v>
      </c>
      <c r="B6" s="40" t="s">
        <v>16</v>
      </c>
      <c r="C6" s="41"/>
      <c r="D6" s="40" t="s">
        <v>17</v>
      </c>
      <c r="E6" s="41"/>
      <c r="F6" s="40" t="s">
        <v>18</v>
      </c>
      <c r="G6" s="41"/>
      <c r="H6" s="40" t="s">
        <v>67</v>
      </c>
      <c r="I6" s="41"/>
      <c r="J6" s="40" t="s">
        <v>19</v>
      </c>
      <c r="K6" s="35"/>
      <c r="L6" s="35"/>
    </row>
    <row r="7" spans="1:12" ht="15" customHeight="1">
      <c r="A7" s="36" t="s">
        <v>20</v>
      </c>
      <c r="B7" s="37">
        <v>16441707</v>
      </c>
      <c r="C7" s="38"/>
      <c r="D7" s="37">
        <v>22357606</v>
      </c>
      <c r="E7" s="38"/>
      <c r="F7" s="37">
        <v>41574362</v>
      </c>
      <c r="G7" s="38"/>
      <c r="H7" s="37">
        <v>9683167</v>
      </c>
      <c r="I7" s="38"/>
      <c r="J7" s="37">
        <v>51257529</v>
      </c>
      <c r="K7" s="37"/>
      <c r="L7" s="37"/>
    </row>
    <row r="8" spans="1:12" ht="15" customHeight="1">
      <c r="A8" s="36" t="s">
        <v>21</v>
      </c>
      <c r="B8" s="37">
        <v>3544811</v>
      </c>
      <c r="C8" s="38"/>
      <c r="D8" s="37">
        <v>3820606</v>
      </c>
      <c r="E8" s="38"/>
      <c r="F8" s="37">
        <v>4058874</v>
      </c>
      <c r="G8" s="38"/>
      <c r="H8" s="37">
        <v>15170000</v>
      </c>
      <c r="I8" s="38"/>
      <c r="J8" s="37">
        <v>19228874</v>
      </c>
      <c r="K8" s="37"/>
      <c r="L8" s="37"/>
    </row>
    <row r="9" spans="1:12" ht="15" customHeight="1">
      <c r="A9" s="36" t="s">
        <v>22</v>
      </c>
      <c r="B9" s="37">
        <v>0</v>
      </c>
      <c r="C9" s="38"/>
      <c r="D9" s="37">
        <v>0</v>
      </c>
      <c r="E9" s="38"/>
      <c r="F9" s="37">
        <v>2514556</v>
      </c>
      <c r="G9" s="38"/>
      <c r="H9" s="37">
        <v>0</v>
      </c>
      <c r="I9" s="38"/>
      <c r="J9" s="37">
        <v>2514556</v>
      </c>
      <c r="K9" s="37"/>
      <c r="L9" s="37"/>
    </row>
    <row r="10" spans="1:12" ht="15" customHeight="1">
      <c r="A10" s="36" t="s">
        <v>23</v>
      </c>
      <c r="B10" s="37">
        <v>19827025</v>
      </c>
      <c r="C10" s="38"/>
      <c r="D10" s="37">
        <v>30878478</v>
      </c>
      <c r="E10" s="38"/>
      <c r="F10" s="37">
        <v>49264832</v>
      </c>
      <c r="G10" s="38"/>
      <c r="H10" s="37">
        <v>0</v>
      </c>
      <c r="I10" s="38"/>
      <c r="J10" s="37">
        <v>49264832</v>
      </c>
      <c r="K10" s="37"/>
      <c r="L10" s="37"/>
    </row>
    <row r="11" spans="1:12" ht="15" customHeight="1">
      <c r="A11" s="36" t="s">
        <v>24</v>
      </c>
      <c r="B11" s="37">
        <v>5300283</v>
      </c>
      <c r="C11" s="38"/>
      <c r="D11" s="37">
        <v>13715661</v>
      </c>
      <c r="E11" s="38"/>
      <c r="F11" s="37">
        <v>25160651</v>
      </c>
      <c r="G11" s="38"/>
      <c r="H11" s="37">
        <v>7500000</v>
      </c>
      <c r="I11" s="38"/>
      <c r="J11" s="37">
        <v>32660651</v>
      </c>
      <c r="K11" s="37"/>
      <c r="L11" s="37"/>
    </row>
    <row r="12" spans="1:12" ht="15" customHeight="1">
      <c r="A12" s="36" t="s">
        <v>25</v>
      </c>
      <c r="B12" s="37">
        <v>85593217</v>
      </c>
      <c r="C12" s="38"/>
      <c r="D12" s="37">
        <v>196683116</v>
      </c>
      <c r="E12" s="38"/>
      <c r="F12" s="37">
        <v>229313555</v>
      </c>
      <c r="G12" s="38"/>
      <c r="H12" s="37">
        <v>412642000</v>
      </c>
      <c r="I12" s="38"/>
      <c r="J12" s="37">
        <v>641955555</v>
      </c>
      <c r="K12" s="37"/>
      <c r="L12" s="37"/>
    </row>
    <row r="13" spans="1:12" ht="15" customHeight="1">
      <c r="A13" s="36" t="s">
        <v>26</v>
      </c>
      <c r="B13" s="37">
        <v>10173800</v>
      </c>
      <c r="C13" s="38"/>
      <c r="D13" s="37">
        <v>23696541</v>
      </c>
      <c r="E13" s="38"/>
      <c r="F13" s="37">
        <v>23439958</v>
      </c>
      <c r="G13" s="38"/>
      <c r="H13" s="37">
        <v>5210544</v>
      </c>
      <c r="I13" s="38"/>
      <c r="J13" s="37">
        <v>28650502</v>
      </c>
      <c r="K13" s="37"/>
      <c r="L13" s="37"/>
    </row>
    <row r="14" spans="1:12" ht="15" customHeight="1">
      <c r="A14" s="36" t="s">
        <v>90</v>
      </c>
      <c r="B14" s="37">
        <v>18738357</v>
      </c>
      <c r="C14" s="38"/>
      <c r="D14" s="37">
        <v>17909338</v>
      </c>
      <c r="E14" s="38"/>
      <c r="F14" s="37">
        <v>14528318</v>
      </c>
      <c r="G14" s="38"/>
      <c r="H14" s="37">
        <v>0</v>
      </c>
      <c r="I14" s="38"/>
      <c r="J14" s="37">
        <v>14528318</v>
      </c>
      <c r="K14" s="37"/>
      <c r="L14" s="37"/>
    </row>
    <row r="15" spans="1:12" ht="15" customHeight="1">
      <c r="A15" s="36" t="s">
        <v>27</v>
      </c>
      <c r="B15" s="37">
        <v>5179330</v>
      </c>
      <c r="C15" s="38"/>
      <c r="D15" s="37">
        <v>3888004</v>
      </c>
      <c r="E15" s="38"/>
      <c r="F15" s="37">
        <v>4605062</v>
      </c>
      <c r="G15" s="38"/>
      <c r="H15" s="37">
        <v>0</v>
      </c>
      <c r="I15" s="38"/>
      <c r="J15" s="37">
        <v>4605062</v>
      </c>
      <c r="K15" s="37"/>
      <c r="L15" s="37"/>
    </row>
    <row r="16" spans="1:12" ht="15" customHeight="1">
      <c r="A16" s="36" t="s">
        <v>28</v>
      </c>
      <c r="B16" s="37">
        <v>4566974</v>
      </c>
      <c r="C16" s="38"/>
      <c r="D16" s="37">
        <v>2436353</v>
      </c>
      <c r="E16" s="38"/>
      <c r="F16" s="37">
        <v>3278602</v>
      </c>
      <c r="G16" s="38"/>
      <c r="H16" s="37">
        <v>18521964</v>
      </c>
      <c r="I16" s="38"/>
      <c r="J16" s="37">
        <v>21800566</v>
      </c>
      <c r="K16" s="37"/>
      <c r="L16" s="37"/>
    </row>
    <row r="17" spans="1:12" ht="15" customHeight="1">
      <c r="A17" s="36" t="s">
        <v>91</v>
      </c>
      <c r="B17" s="37">
        <v>43026524</v>
      </c>
      <c r="C17" s="38"/>
      <c r="D17" s="37">
        <v>79162970</v>
      </c>
      <c r="E17" s="38"/>
      <c r="F17" s="37">
        <v>113701293</v>
      </c>
      <c r="G17" s="38"/>
      <c r="H17" s="37">
        <v>122549157</v>
      </c>
      <c r="I17" s="38"/>
      <c r="J17" s="37">
        <v>236250450</v>
      </c>
      <c r="K17" s="37"/>
      <c r="L17" s="37"/>
    </row>
    <row r="18" spans="1:12" ht="15" customHeight="1">
      <c r="A18" s="36" t="s">
        <v>29</v>
      </c>
      <c r="B18" s="37">
        <v>36548223</v>
      </c>
      <c r="C18" s="38"/>
      <c r="D18" s="37">
        <v>47211126</v>
      </c>
      <c r="E18" s="38"/>
      <c r="F18" s="37">
        <v>74992988</v>
      </c>
      <c r="G18" s="38"/>
      <c r="H18" s="37">
        <v>0</v>
      </c>
      <c r="I18" s="38"/>
      <c r="J18" s="37">
        <v>74992988</v>
      </c>
      <c r="K18" s="37"/>
      <c r="L18" s="37"/>
    </row>
    <row r="19" spans="1:12" ht="15" customHeight="1">
      <c r="A19" s="36" t="s">
        <v>30</v>
      </c>
      <c r="B19" s="37">
        <v>0</v>
      </c>
      <c r="C19" s="38"/>
      <c r="D19" s="37">
        <v>0</v>
      </c>
      <c r="E19" s="38"/>
      <c r="F19" s="37">
        <v>4190927</v>
      </c>
      <c r="G19" s="38"/>
      <c r="H19" s="37">
        <v>0</v>
      </c>
      <c r="I19" s="38"/>
      <c r="J19" s="37">
        <v>4190927</v>
      </c>
      <c r="K19" s="37"/>
      <c r="L19" s="37"/>
    </row>
    <row r="20" spans="1:12" ht="15" customHeight="1">
      <c r="A20" s="36" t="s">
        <v>92</v>
      </c>
      <c r="B20" s="37">
        <v>4971633</v>
      </c>
      <c r="C20" s="38"/>
      <c r="D20" s="37">
        <v>6125571</v>
      </c>
      <c r="E20" s="38"/>
      <c r="F20" s="37">
        <v>8440286</v>
      </c>
      <c r="G20" s="38"/>
      <c r="H20" s="37">
        <v>10300000</v>
      </c>
      <c r="I20" s="38"/>
      <c r="J20" s="37">
        <v>18740286</v>
      </c>
      <c r="K20" s="37"/>
      <c r="L20" s="37"/>
    </row>
    <row r="21" spans="1:12" ht="15" customHeight="1">
      <c r="A21" s="36" t="s">
        <v>93</v>
      </c>
      <c r="B21" s="37">
        <v>2867578</v>
      </c>
      <c r="C21" s="38"/>
      <c r="D21" s="37">
        <v>7520876</v>
      </c>
      <c r="E21" s="38"/>
      <c r="F21" s="37">
        <v>11593332</v>
      </c>
      <c r="G21" s="38"/>
      <c r="H21" s="37">
        <v>8731981</v>
      </c>
      <c r="I21" s="38"/>
      <c r="J21" s="37">
        <v>20325313</v>
      </c>
      <c r="K21" s="37"/>
      <c r="L21" s="37"/>
    </row>
    <row r="22" spans="1:12" ht="15" customHeight="1">
      <c r="A22" s="36" t="s">
        <v>31</v>
      </c>
      <c r="B22" s="37">
        <v>56873824</v>
      </c>
      <c r="C22" s="38"/>
      <c r="D22" s="37">
        <v>67355059</v>
      </c>
      <c r="E22" s="38"/>
      <c r="F22" s="37">
        <v>78276335</v>
      </c>
      <c r="G22" s="38"/>
      <c r="H22" s="37">
        <v>0</v>
      </c>
      <c r="I22" s="38"/>
      <c r="J22" s="37">
        <v>78276335</v>
      </c>
      <c r="K22" s="37"/>
      <c r="L22" s="37"/>
    </row>
    <row r="23" spans="1:12" ht="15" customHeight="1">
      <c r="A23" s="36" t="s">
        <v>32</v>
      </c>
      <c r="B23" s="37">
        <v>26181999</v>
      </c>
      <c r="C23" s="38"/>
      <c r="D23" s="37">
        <v>32758761</v>
      </c>
      <c r="E23" s="38"/>
      <c r="F23" s="37">
        <v>41625800</v>
      </c>
      <c r="G23" s="38"/>
      <c r="H23" s="37">
        <v>5000000</v>
      </c>
      <c r="I23" s="38"/>
      <c r="J23" s="37">
        <v>46625800</v>
      </c>
      <c r="K23" s="37"/>
      <c r="L23" s="37"/>
    </row>
    <row r="24" spans="1:12" ht="15" customHeight="1">
      <c r="A24" s="36" t="s">
        <v>33</v>
      </c>
      <c r="B24" s="37">
        <v>8507792</v>
      </c>
      <c r="C24" s="38"/>
      <c r="D24" s="37">
        <v>14021304</v>
      </c>
      <c r="E24" s="38"/>
      <c r="F24" s="37">
        <v>18472550</v>
      </c>
      <c r="G24" s="38"/>
      <c r="H24" s="37">
        <v>25332746</v>
      </c>
      <c r="I24" s="38"/>
      <c r="J24" s="37">
        <v>43805296</v>
      </c>
      <c r="K24" s="37"/>
      <c r="L24" s="37"/>
    </row>
    <row r="25" spans="1:12" ht="15" customHeight="1">
      <c r="A25" s="36" t="s">
        <v>34</v>
      </c>
      <c r="B25" s="37">
        <v>9811721</v>
      </c>
      <c r="C25" s="38"/>
      <c r="D25" s="37">
        <v>14013174</v>
      </c>
      <c r="E25" s="38"/>
      <c r="F25" s="37">
        <v>19029645</v>
      </c>
      <c r="G25" s="38"/>
      <c r="H25" s="37">
        <v>21417142</v>
      </c>
      <c r="I25" s="38"/>
      <c r="J25" s="37">
        <v>40446787</v>
      </c>
      <c r="K25" s="37"/>
      <c r="L25" s="37"/>
    </row>
    <row r="26" spans="1:12" ht="15" customHeight="1">
      <c r="A26" s="36" t="s">
        <v>35</v>
      </c>
      <c r="B26" s="37">
        <v>16701653</v>
      </c>
      <c r="C26" s="38"/>
      <c r="D26" s="37">
        <v>19024993</v>
      </c>
      <c r="E26" s="38"/>
      <c r="F26" s="37">
        <v>36065643</v>
      </c>
      <c r="G26" s="38"/>
      <c r="H26" s="37">
        <v>54386300</v>
      </c>
      <c r="I26" s="38"/>
      <c r="J26" s="37">
        <v>90451943</v>
      </c>
      <c r="K26" s="37"/>
      <c r="L26" s="37"/>
    </row>
    <row r="27" spans="1:12" ht="15" customHeight="1">
      <c r="A27" s="36" t="s">
        <v>36</v>
      </c>
      <c r="B27" s="37">
        <v>13864552</v>
      </c>
      <c r="C27" s="38"/>
      <c r="D27" s="37">
        <v>23872665</v>
      </c>
      <c r="E27" s="38"/>
      <c r="F27" s="37">
        <v>48102061</v>
      </c>
      <c r="G27" s="38"/>
      <c r="H27" s="37">
        <v>19985835</v>
      </c>
      <c r="I27" s="38"/>
      <c r="J27" s="37">
        <v>68087896</v>
      </c>
      <c r="K27" s="37"/>
      <c r="L27" s="37"/>
    </row>
    <row r="28" spans="1:12" ht="15" customHeight="1">
      <c r="A28" s="36" t="s">
        <v>37</v>
      </c>
      <c r="B28" s="37">
        <v>3018598</v>
      </c>
      <c r="C28" s="38"/>
      <c r="D28" s="37">
        <v>5359312</v>
      </c>
      <c r="E28" s="38"/>
      <c r="F28" s="37">
        <v>6963613</v>
      </c>
      <c r="G28" s="38"/>
      <c r="H28" s="37">
        <v>8879540</v>
      </c>
      <c r="I28" s="38"/>
      <c r="J28" s="37">
        <v>15843153</v>
      </c>
      <c r="K28" s="37"/>
      <c r="L28" s="37"/>
    </row>
    <row r="29" spans="1:12" ht="15" customHeight="1">
      <c r="A29" s="36" t="s">
        <v>38</v>
      </c>
      <c r="B29" s="37">
        <v>23301407</v>
      </c>
      <c r="C29" s="38"/>
      <c r="D29" s="37">
        <v>27985872</v>
      </c>
      <c r="E29" s="38"/>
      <c r="F29" s="37">
        <v>27004464</v>
      </c>
      <c r="G29" s="38"/>
      <c r="H29" s="37">
        <v>0</v>
      </c>
      <c r="I29" s="38"/>
      <c r="J29" s="37">
        <v>27004464</v>
      </c>
      <c r="K29" s="37"/>
      <c r="L29" s="37"/>
    </row>
    <row r="30" spans="1:12" ht="15" customHeight="1">
      <c r="A30" s="36" t="s">
        <v>94</v>
      </c>
      <c r="B30" s="37">
        <v>44973373</v>
      </c>
      <c r="C30" s="38"/>
      <c r="D30" s="37">
        <v>29913263</v>
      </c>
      <c r="E30" s="38"/>
      <c r="F30" s="37">
        <v>26244647</v>
      </c>
      <c r="G30" s="38"/>
      <c r="H30" s="37">
        <v>91874224</v>
      </c>
      <c r="I30" s="38"/>
      <c r="J30" s="37">
        <v>118118871</v>
      </c>
      <c r="K30" s="37"/>
      <c r="L30" s="37"/>
    </row>
    <row r="31" spans="1:12" ht="15" customHeight="1">
      <c r="A31" s="36" t="s">
        <v>39</v>
      </c>
      <c r="B31" s="37">
        <v>32081922</v>
      </c>
      <c r="C31" s="38"/>
      <c r="D31" s="37">
        <v>51749832</v>
      </c>
      <c r="E31" s="38"/>
      <c r="F31" s="37">
        <v>59473984</v>
      </c>
      <c r="G31" s="38"/>
      <c r="H31" s="37">
        <v>130938063</v>
      </c>
      <c r="I31" s="38"/>
      <c r="J31" s="37">
        <v>190412047</v>
      </c>
      <c r="K31" s="37"/>
      <c r="L31" s="37"/>
    </row>
    <row r="32" spans="1:12" ht="15" customHeight="1">
      <c r="A32" s="36" t="s">
        <v>40</v>
      </c>
      <c r="B32" s="37">
        <v>23367543</v>
      </c>
      <c r="C32" s="38"/>
      <c r="D32" s="37">
        <v>25060700</v>
      </c>
      <c r="E32" s="38"/>
      <c r="F32" s="37">
        <v>25913854</v>
      </c>
      <c r="G32" s="38"/>
      <c r="H32" s="37">
        <v>22619000</v>
      </c>
      <c r="I32" s="38"/>
      <c r="J32" s="37">
        <v>48532854</v>
      </c>
      <c r="K32" s="37"/>
      <c r="L32" s="37"/>
    </row>
    <row r="33" spans="1:12" ht="15" customHeight="1">
      <c r="A33" s="36" t="s">
        <v>41</v>
      </c>
      <c r="B33" s="37">
        <v>6293116</v>
      </c>
      <c r="C33" s="38"/>
      <c r="D33" s="37">
        <v>15583450</v>
      </c>
      <c r="E33" s="38"/>
      <c r="F33" s="37">
        <v>33165186</v>
      </c>
      <c r="G33" s="38"/>
      <c r="H33" s="37">
        <v>18866786</v>
      </c>
      <c r="I33" s="38"/>
      <c r="J33" s="37">
        <v>52031972</v>
      </c>
      <c r="K33" s="37"/>
      <c r="L33" s="37"/>
    </row>
    <row r="34" spans="1:12" ht="15" customHeight="1">
      <c r="A34" s="36" t="s">
        <v>42</v>
      </c>
      <c r="B34" s="37">
        <v>24668568</v>
      </c>
      <c r="C34" s="38"/>
      <c r="D34" s="37">
        <v>28242538</v>
      </c>
      <c r="E34" s="38"/>
      <c r="F34" s="37">
        <v>39484161</v>
      </c>
      <c r="G34" s="38"/>
      <c r="H34" s="37">
        <v>27354439</v>
      </c>
      <c r="I34" s="38"/>
      <c r="J34" s="37">
        <v>66838600</v>
      </c>
      <c r="K34" s="37"/>
      <c r="L34" s="37"/>
    </row>
    <row r="35" spans="1:12" ht="15" customHeight="1">
      <c r="A35" s="36" t="s">
        <v>43</v>
      </c>
      <c r="B35" s="37">
        <v>3190691</v>
      </c>
      <c r="C35" s="38"/>
      <c r="D35" s="37">
        <v>4209314</v>
      </c>
      <c r="E35" s="38"/>
      <c r="F35" s="37">
        <v>5877949</v>
      </c>
      <c r="G35" s="38"/>
      <c r="H35" s="37">
        <v>1864574</v>
      </c>
      <c r="I35" s="38"/>
      <c r="J35" s="37">
        <v>7742523</v>
      </c>
      <c r="K35" s="37"/>
      <c r="L35" s="37"/>
    </row>
    <row r="36" spans="1:12" ht="15" customHeight="1">
      <c r="A36" s="36" t="s">
        <v>44</v>
      </c>
      <c r="B36" s="37">
        <v>10594637</v>
      </c>
      <c r="C36" s="38"/>
      <c r="D36" s="37">
        <v>8881892</v>
      </c>
      <c r="E36" s="38"/>
      <c r="F36" s="37">
        <v>12008236</v>
      </c>
      <c r="G36" s="38"/>
      <c r="H36" s="37">
        <v>9000000</v>
      </c>
      <c r="I36" s="38"/>
      <c r="J36" s="37">
        <v>21008236</v>
      </c>
      <c r="K36" s="37"/>
      <c r="L36" s="37"/>
    </row>
    <row r="37" spans="1:12" ht="15" customHeight="1">
      <c r="A37" s="36" t="s">
        <v>45</v>
      </c>
      <c r="B37" s="37">
        <v>2580422</v>
      </c>
      <c r="C37" s="38"/>
      <c r="D37" s="37">
        <v>12082846</v>
      </c>
      <c r="E37" s="38"/>
      <c r="F37" s="37">
        <v>13303688</v>
      </c>
      <c r="G37" s="38"/>
      <c r="H37" s="37">
        <v>0</v>
      </c>
      <c r="I37" s="38"/>
      <c r="J37" s="37">
        <v>13303688</v>
      </c>
      <c r="K37" s="37"/>
      <c r="L37" s="37"/>
    </row>
    <row r="38" spans="1:12" ht="15" customHeight="1">
      <c r="A38" s="36" t="s">
        <v>46</v>
      </c>
      <c r="B38" s="37">
        <v>4581870</v>
      </c>
      <c r="C38" s="38"/>
      <c r="D38" s="37">
        <v>6122743</v>
      </c>
      <c r="E38" s="38"/>
      <c r="F38" s="37">
        <v>4892086</v>
      </c>
      <c r="G38" s="38"/>
      <c r="H38" s="37">
        <v>5505081</v>
      </c>
      <c r="I38" s="38"/>
      <c r="J38" s="37">
        <v>10397167</v>
      </c>
      <c r="K38" s="37"/>
      <c r="L38" s="37"/>
    </row>
    <row r="39" spans="1:12" ht="15" customHeight="1">
      <c r="A39" s="36" t="s">
        <v>47</v>
      </c>
      <c r="B39" s="37">
        <v>26374178</v>
      </c>
      <c r="C39" s="38"/>
      <c r="D39" s="37">
        <v>43940996</v>
      </c>
      <c r="E39" s="38"/>
      <c r="F39" s="37">
        <v>37390537</v>
      </c>
      <c r="G39" s="38"/>
      <c r="H39" s="37">
        <v>0</v>
      </c>
      <c r="I39" s="38"/>
      <c r="J39" s="37">
        <v>37390537</v>
      </c>
      <c r="K39" s="37"/>
      <c r="L39" s="37"/>
    </row>
    <row r="40" spans="1:12" ht="15" customHeight="1">
      <c r="A40" s="36" t="s">
        <v>48</v>
      </c>
      <c r="B40" s="37">
        <v>8307587</v>
      </c>
      <c r="C40" s="38"/>
      <c r="D40" s="37">
        <v>10090554</v>
      </c>
      <c r="E40" s="38"/>
      <c r="F40" s="37">
        <v>18814211</v>
      </c>
      <c r="G40" s="38"/>
      <c r="H40" s="37">
        <v>30976339</v>
      </c>
      <c r="I40" s="38"/>
      <c r="J40" s="37">
        <v>49790550</v>
      </c>
      <c r="K40" s="37"/>
      <c r="L40" s="37"/>
    </row>
    <row r="41" spans="1:12" ht="15" customHeight="1">
      <c r="A41" s="36" t="s">
        <v>49</v>
      </c>
      <c r="B41" s="37">
        <v>101983998</v>
      </c>
      <c r="C41" s="38"/>
      <c r="D41" s="37">
        <v>94783793</v>
      </c>
      <c r="E41" s="38"/>
      <c r="F41" s="37">
        <v>109664681</v>
      </c>
      <c r="G41" s="38"/>
      <c r="H41" s="37">
        <v>381791205</v>
      </c>
      <c r="I41" s="38"/>
      <c r="J41" s="37">
        <v>491455886</v>
      </c>
      <c r="K41" s="37"/>
      <c r="L41" s="37"/>
    </row>
    <row r="42" spans="1:12" ht="15" customHeight="1">
      <c r="A42" s="36" t="s">
        <v>50</v>
      </c>
      <c r="B42" s="37">
        <v>69639228</v>
      </c>
      <c r="C42" s="38"/>
      <c r="D42" s="37">
        <v>43067474</v>
      </c>
      <c r="E42" s="38"/>
      <c r="F42" s="37">
        <v>65039493</v>
      </c>
      <c r="G42" s="38"/>
      <c r="H42" s="37">
        <v>86028417</v>
      </c>
      <c r="I42" s="38"/>
      <c r="J42" s="37">
        <v>151067910</v>
      </c>
      <c r="K42" s="37"/>
      <c r="L42" s="37"/>
    </row>
    <row r="43" spans="1:12" ht="15" customHeight="1">
      <c r="A43" s="36" t="s">
        <v>51</v>
      </c>
      <c r="B43" s="37">
        <v>2506022</v>
      </c>
      <c r="C43" s="38"/>
      <c r="D43" s="37">
        <v>2874501</v>
      </c>
      <c r="E43" s="38"/>
      <c r="F43" s="37">
        <v>4027359</v>
      </c>
      <c r="G43" s="38"/>
      <c r="H43" s="37">
        <v>0</v>
      </c>
      <c r="I43" s="38"/>
      <c r="J43" s="37">
        <v>4027359</v>
      </c>
      <c r="K43" s="37"/>
      <c r="L43" s="37"/>
    </row>
    <row r="44" spans="1:12" ht="15" customHeight="1">
      <c r="A44" s="36" t="s">
        <v>95</v>
      </c>
      <c r="B44" s="37">
        <v>0</v>
      </c>
      <c r="C44" s="38"/>
      <c r="D44" s="37">
        <v>0</v>
      </c>
      <c r="E44" s="38"/>
      <c r="F44" s="37">
        <v>1594221</v>
      </c>
      <c r="G44" s="38"/>
      <c r="H44" s="37">
        <v>0</v>
      </c>
      <c r="I44" s="38"/>
      <c r="J44" s="37">
        <v>1594221</v>
      </c>
      <c r="K44" s="37"/>
      <c r="L44" s="37"/>
    </row>
    <row r="45" spans="1:12" ht="15" customHeight="1">
      <c r="A45" s="36" t="s">
        <v>52</v>
      </c>
      <c r="B45" s="37">
        <v>70124656</v>
      </c>
      <c r="C45" s="38"/>
      <c r="D45" s="37">
        <v>58692613</v>
      </c>
      <c r="E45" s="38"/>
      <c r="F45" s="37">
        <v>68799842</v>
      </c>
      <c r="G45" s="38"/>
      <c r="H45" s="37">
        <v>0</v>
      </c>
      <c r="I45" s="38"/>
      <c r="J45" s="37">
        <v>68799842</v>
      </c>
      <c r="K45" s="37"/>
      <c r="L45" s="37"/>
    </row>
    <row r="46" spans="1:12" ht="15" customHeight="1">
      <c r="A46" s="36" t="s">
        <v>53</v>
      </c>
      <c r="B46" s="37">
        <v>24909979</v>
      </c>
      <c r="C46" s="38"/>
      <c r="D46" s="37">
        <v>17777242</v>
      </c>
      <c r="E46" s="38"/>
      <c r="F46" s="37">
        <v>31772547</v>
      </c>
      <c r="G46" s="38"/>
      <c r="H46" s="37">
        <v>30759395</v>
      </c>
      <c r="I46" s="38"/>
      <c r="J46" s="37">
        <v>62531942</v>
      </c>
      <c r="K46" s="37"/>
      <c r="L46" s="37"/>
    </row>
    <row r="47" spans="1:12" ht="15" customHeight="1">
      <c r="A47" s="36" t="s">
        <v>54</v>
      </c>
      <c r="B47" s="37">
        <v>19408790</v>
      </c>
      <c r="C47" s="38"/>
      <c r="D47" s="37">
        <v>17378326</v>
      </c>
      <c r="E47" s="38"/>
      <c r="F47" s="37">
        <v>22330947</v>
      </c>
      <c r="G47" s="38"/>
      <c r="H47" s="37">
        <v>0</v>
      </c>
      <c r="I47" s="38"/>
      <c r="J47" s="37">
        <v>22330947</v>
      </c>
      <c r="K47" s="37"/>
      <c r="L47" s="37"/>
    </row>
    <row r="48" spans="1:12" ht="15" customHeight="1">
      <c r="A48" s="36" t="s">
        <v>55</v>
      </c>
      <c r="B48" s="37">
        <v>55336804</v>
      </c>
      <c r="C48" s="38"/>
      <c r="D48" s="37">
        <v>57297222</v>
      </c>
      <c r="E48" s="38"/>
      <c r="F48" s="37">
        <v>62847805</v>
      </c>
      <c r="G48" s="38"/>
      <c r="H48" s="37">
        <v>116754000</v>
      </c>
      <c r="I48" s="38"/>
      <c r="J48" s="37">
        <v>179601805</v>
      </c>
      <c r="K48" s="37"/>
      <c r="L48" s="37"/>
    </row>
    <row r="49" spans="1:12" ht="15" customHeight="1">
      <c r="A49" s="36" t="s">
        <v>56</v>
      </c>
      <c r="B49" s="37">
        <v>0</v>
      </c>
      <c r="C49" s="38"/>
      <c r="D49" s="37">
        <v>0</v>
      </c>
      <c r="E49" s="38"/>
      <c r="F49" s="37">
        <v>41463358</v>
      </c>
      <c r="G49" s="38"/>
      <c r="H49" s="37">
        <v>3591046</v>
      </c>
      <c r="I49" s="38"/>
      <c r="J49" s="37">
        <v>45054404</v>
      </c>
      <c r="K49" s="37"/>
      <c r="L49" s="37"/>
    </row>
    <row r="50" spans="1:12" ht="15" customHeight="1">
      <c r="A50" s="36" t="s">
        <v>57</v>
      </c>
      <c r="B50" s="37">
        <v>6633774</v>
      </c>
      <c r="C50" s="38"/>
      <c r="D50" s="37">
        <v>4855963</v>
      </c>
      <c r="E50" s="38"/>
      <c r="F50" s="37">
        <v>5964250</v>
      </c>
      <c r="G50" s="38"/>
      <c r="H50" s="37">
        <v>8772795</v>
      </c>
      <c r="I50" s="38"/>
      <c r="J50" s="37">
        <v>14737045</v>
      </c>
      <c r="K50" s="37"/>
      <c r="L50" s="37"/>
    </row>
    <row r="51" spans="1:12" ht="15" customHeight="1">
      <c r="A51" s="36" t="s">
        <v>58</v>
      </c>
      <c r="B51" s="37">
        <v>9867439</v>
      </c>
      <c r="C51" s="38"/>
      <c r="D51" s="37">
        <v>19967692</v>
      </c>
      <c r="E51" s="38"/>
      <c r="F51" s="37">
        <v>37591497</v>
      </c>
      <c r="G51" s="38"/>
      <c r="H51" s="37">
        <v>0</v>
      </c>
      <c r="I51" s="38"/>
      <c r="J51" s="37">
        <v>37591497</v>
      </c>
      <c r="K51" s="37"/>
      <c r="L51" s="37"/>
    </row>
    <row r="52" spans="1:12" ht="15" customHeight="1">
      <c r="A52" s="36" t="s">
        <v>59</v>
      </c>
      <c r="B52" s="37">
        <v>1710801</v>
      </c>
      <c r="C52" s="38"/>
      <c r="D52" s="37">
        <v>3882233</v>
      </c>
      <c r="E52" s="38"/>
      <c r="F52" s="37">
        <v>5875210</v>
      </c>
      <c r="G52" s="38"/>
      <c r="H52" s="37">
        <v>0</v>
      </c>
      <c r="I52" s="38"/>
      <c r="J52" s="37">
        <v>5875210</v>
      </c>
      <c r="K52" s="37"/>
      <c r="L52" s="37"/>
    </row>
    <row r="53" spans="1:12" ht="15" customHeight="1">
      <c r="A53" s="36" t="s">
        <v>60</v>
      </c>
      <c r="B53" s="37">
        <v>37702188</v>
      </c>
      <c r="C53" s="38"/>
      <c r="D53" s="37">
        <v>28868985</v>
      </c>
      <c r="E53" s="38"/>
      <c r="F53" s="37">
        <v>45485688</v>
      </c>
      <c r="G53" s="38"/>
      <c r="H53" s="37">
        <v>57698996</v>
      </c>
      <c r="I53" s="38"/>
      <c r="J53" s="37">
        <v>103184684</v>
      </c>
      <c r="K53" s="37"/>
      <c r="L53" s="37"/>
    </row>
    <row r="54" spans="1:12" ht="15" customHeight="1">
      <c r="A54" s="36" t="s">
        <v>96</v>
      </c>
      <c r="B54" s="37">
        <v>59844129</v>
      </c>
      <c r="C54" s="38"/>
      <c r="D54" s="37">
        <v>126491076</v>
      </c>
      <c r="E54" s="38"/>
      <c r="F54" s="37">
        <v>210973077</v>
      </c>
      <c r="G54" s="38"/>
      <c r="H54" s="37">
        <v>0</v>
      </c>
      <c r="I54" s="38"/>
      <c r="J54" s="37">
        <v>210973077</v>
      </c>
      <c r="K54" s="37"/>
      <c r="L54" s="37"/>
    </row>
    <row r="55" spans="1:12" ht="15" customHeight="1">
      <c r="A55" s="36" t="s">
        <v>97</v>
      </c>
      <c r="B55" s="37">
        <v>12591564</v>
      </c>
      <c r="C55" s="38"/>
      <c r="D55" s="37">
        <v>7197302</v>
      </c>
      <c r="E55" s="38"/>
      <c r="F55" s="37">
        <v>22446029</v>
      </c>
      <c r="G55" s="38"/>
      <c r="H55" s="37">
        <v>0</v>
      </c>
      <c r="I55" s="38"/>
      <c r="J55" s="37">
        <v>22446029</v>
      </c>
      <c r="K55" s="37"/>
      <c r="L55" s="37"/>
    </row>
    <row r="56" spans="1:12" ht="15" customHeight="1">
      <c r="A56" s="36" t="s">
        <v>61</v>
      </c>
      <c r="B56" s="37">
        <v>3944887</v>
      </c>
      <c r="C56" s="38"/>
      <c r="D56" s="37">
        <v>2699316</v>
      </c>
      <c r="E56" s="38"/>
      <c r="F56" s="37">
        <v>2993744</v>
      </c>
      <c r="G56" s="38"/>
      <c r="H56" s="37">
        <v>9224074</v>
      </c>
      <c r="I56" s="38"/>
      <c r="J56" s="37">
        <v>12217818</v>
      </c>
      <c r="K56" s="37"/>
      <c r="L56" s="37"/>
    </row>
    <row r="57" spans="1:12" ht="15" customHeight="1">
      <c r="A57" s="36" t="s">
        <v>98</v>
      </c>
      <c r="B57" s="37">
        <v>0</v>
      </c>
      <c r="C57" s="38"/>
      <c r="D57" s="37">
        <v>0</v>
      </c>
      <c r="E57" s="38"/>
      <c r="F57" s="37">
        <v>2114902</v>
      </c>
      <c r="G57" s="38"/>
      <c r="H57" s="37">
        <v>0</v>
      </c>
      <c r="I57" s="38"/>
      <c r="J57" s="37">
        <v>2114902</v>
      </c>
      <c r="K57" s="37"/>
      <c r="L57" s="37"/>
    </row>
    <row r="58" spans="1:12" ht="15" customHeight="1">
      <c r="A58" s="36" t="s">
        <v>62</v>
      </c>
      <c r="B58" s="37">
        <v>21328766</v>
      </c>
      <c r="C58" s="38"/>
      <c r="D58" s="37">
        <v>36137995</v>
      </c>
      <c r="E58" s="38"/>
      <c r="F58" s="37">
        <v>40273777</v>
      </c>
      <c r="G58" s="38"/>
      <c r="H58" s="37">
        <v>3000000</v>
      </c>
      <c r="I58" s="38"/>
      <c r="J58" s="37">
        <v>43273777</v>
      </c>
      <c r="K58" s="37"/>
      <c r="L58" s="37"/>
    </row>
    <row r="59" spans="1:12" ht="15" customHeight="1">
      <c r="A59" s="36" t="s">
        <v>63</v>
      </c>
      <c r="B59" s="37">
        <v>41883444</v>
      </c>
      <c r="C59" s="38"/>
      <c r="D59" s="37">
        <v>30471185</v>
      </c>
      <c r="E59" s="38"/>
      <c r="F59" s="37">
        <v>33570676</v>
      </c>
      <c r="G59" s="38"/>
      <c r="H59" s="37">
        <v>103035919</v>
      </c>
      <c r="I59" s="38"/>
      <c r="J59" s="37">
        <v>136606595</v>
      </c>
      <c r="K59" s="37"/>
      <c r="L59" s="37"/>
    </row>
    <row r="60" spans="1:12" ht="15" customHeight="1">
      <c r="A60" s="36" t="s">
        <v>64</v>
      </c>
      <c r="B60" s="37">
        <v>8727005</v>
      </c>
      <c r="C60" s="38"/>
      <c r="D60" s="37">
        <v>7780582</v>
      </c>
      <c r="E60" s="38"/>
      <c r="F60" s="37">
        <v>14288728</v>
      </c>
      <c r="G60" s="38"/>
      <c r="H60" s="37">
        <v>0</v>
      </c>
      <c r="I60" s="38"/>
      <c r="J60" s="37">
        <v>14288728</v>
      </c>
      <c r="K60" s="37"/>
      <c r="L60" s="37"/>
    </row>
    <row r="61" spans="1:12" ht="15" customHeight="1">
      <c r="A61" s="36" t="s">
        <v>65</v>
      </c>
      <c r="B61" s="37">
        <v>24511351</v>
      </c>
      <c r="C61" s="38"/>
      <c r="D61" s="37">
        <v>26658905</v>
      </c>
      <c r="E61" s="38"/>
      <c r="F61" s="37">
        <v>30374011</v>
      </c>
      <c r="G61" s="38"/>
      <c r="H61" s="37">
        <v>64183023</v>
      </c>
      <c r="I61" s="38"/>
      <c r="J61" s="37">
        <v>94557034</v>
      </c>
      <c r="K61" s="37"/>
      <c r="L61" s="37"/>
    </row>
    <row r="62" spans="1:12" ht="15" customHeight="1">
      <c r="A62" s="36" t="s">
        <v>66</v>
      </c>
      <c r="B62" s="37">
        <v>2815041</v>
      </c>
      <c r="C62" s="38"/>
      <c r="D62" s="37">
        <v>2350403</v>
      </c>
      <c r="E62" s="38"/>
      <c r="F62" s="37">
        <v>2885501</v>
      </c>
      <c r="G62" s="38"/>
      <c r="H62" s="37">
        <v>3700106</v>
      </c>
      <c r="I62" s="38"/>
      <c r="J62" s="37">
        <v>6585607</v>
      </c>
      <c r="K62" s="37"/>
      <c r="L62" s="37"/>
    </row>
    <row r="63" spans="1:12" ht="15" customHeight="1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1:12" ht="15" customHeight="1">
      <c r="A64" s="8" t="s">
        <v>12</v>
      </c>
      <c r="B64" s="39">
        <f>SUM(B7:B63)</f>
        <v>1177524781</v>
      </c>
      <c r="C64" s="39"/>
      <c r="D64" s="39">
        <f>SUM(D7:D63)</f>
        <v>1484908322</v>
      </c>
      <c r="E64" s="39"/>
      <c r="F64" s="39">
        <f>SUM(F7:F63)</f>
        <v>2025143589</v>
      </c>
      <c r="G64" s="39"/>
      <c r="H64" s="39">
        <f>SUM(H7:H63)</f>
        <v>1952847858</v>
      </c>
      <c r="I64" s="39"/>
      <c r="J64" s="39">
        <f>SUM(J7:J63)</f>
        <v>3977991447</v>
      </c>
      <c r="K64" s="39"/>
      <c r="L64" s="39"/>
    </row>
    <row r="65" spans="2:12" ht="15" customHeight="1"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7" spans="2:11" ht="15" customHeight="1">
      <c r="B67" s="42"/>
      <c r="C67" s="43"/>
      <c r="D67" s="42"/>
      <c r="E67" s="43"/>
      <c r="F67" s="42"/>
      <c r="G67" s="43"/>
      <c r="H67" s="42"/>
      <c r="I67" s="43"/>
      <c r="J67" s="42"/>
      <c r="K67" s="44"/>
    </row>
  </sheetData>
  <mergeCells count="2">
    <mergeCell ref="F5:J5"/>
    <mergeCell ref="A4:J4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1">
      <selection activeCell="F61" sqref="F61"/>
    </sheetView>
  </sheetViews>
  <sheetFormatPr defaultColWidth="9.140625" defaultRowHeight="12.75"/>
  <cols>
    <col min="1" max="1" width="18.00390625" style="45" customWidth="1"/>
    <col min="2" max="3" width="12.7109375" style="45" customWidth="1"/>
    <col min="4" max="4" width="14.421875" style="45" customWidth="1"/>
    <col min="5" max="7" width="12.7109375" style="45" customWidth="1"/>
    <col min="8" max="8" width="15.00390625" style="45" customWidth="1"/>
    <col min="9" max="10" width="12.7109375" style="45" customWidth="1"/>
    <col min="11" max="16384" width="9.140625" style="45" customWidth="1"/>
  </cols>
  <sheetData>
    <row r="1" spans="1:10" s="4" customFormat="1" ht="15" customHeight="1">
      <c r="A1" s="2" t="s">
        <v>109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5" customHeight="1">
      <c r="A2" s="2" t="s">
        <v>99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5" customHeight="1">
      <c r="A3" s="2" t="s">
        <v>110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5" customHeight="1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s="27" customFormat="1" ht="38.25">
      <c r="A5" s="46" t="s">
        <v>89</v>
      </c>
      <c r="B5" s="40" t="s">
        <v>0</v>
      </c>
      <c r="C5" s="40" t="s">
        <v>1</v>
      </c>
      <c r="D5" s="40" t="s">
        <v>68</v>
      </c>
      <c r="E5" s="40" t="s">
        <v>3</v>
      </c>
      <c r="F5" s="40" t="s">
        <v>4</v>
      </c>
      <c r="G5" s="40" t="s">
        <v>69</v>
      </c>
      <c r="H5" s="40" t="s">
        <v>6</v>
      </c>
      <c r="I5" s="40" t="s">
        <v>14</v>
      </c>
      <c r="J5" s="40" t="s">
        <v>70</v>
      </c>
    </row>
    <row r="6" spans="1:10" ht="13.5" customHeight="1">
      <c r="A6" s="36" t="s">
        <v>20</v>
      </c>
      <c r="B6" s="37">
        <v>42</v>
      </c>
      <c r="C6" s="37">
        <v>1659122</v>
      </c>
      <c r="D6" s="37">
        <v>13026901</v>
      </c>
      <c r="E6" s="37">
        <v>0</v>
      </c>
      <c r="F6" s="37">
        <v>1755642</v>
      </c>
      <c r="G6" s="37">
        <v>0</v>
      </c>
      <c r="H6" s="37">
        <v>16441707</v>
      </c>
      <c r="I6" s="37">
        <v>0</v>
      </c>
      <c r="J6" s="37">
        <v>0</v>
      </c>
    </row>
    <row r="7" spans="1:10" ht="13.5" customHeight="1">
      <c r="A7" s="36" t="s">
        <v>21</v>
      </c>
      <c r="B7" s="37">
        <v>0</v>
      </c>
      <c r="C7" s="37">
        <v>0</v>
      </c>
      <c r="D7" s="37">
        <v>3544811</v>
      </c>
      <c r="E7" s="37">
        <v>0</v>
      </c>
      <c r="F7" s="37">
        <v>0</v>
      </c>
      <c r="G7" s="37">
        <v>0</v>
      </c>
      <c r="H7" s="37">
        <v>3544811</v>
      </c>
      <c r="I7" s="37">
        <v>0</v>
      </c>
      <c r="J7" s="37">
        <v>0</v>
      </c>
    </row>
    <row r="8" spans="1:10" ht="13.5" customHeight="1">
      <c r="A8" s="36" t="s">
        <v>22</v>
      </c>
      <c r="B8" s="37" t="s">
        <v>119</v>
      </c>
      <c r="C8" s="37" t="s">
        <v>119</v>
      </c>
      <c r="D8" s="37" t="s">
        <v>119</v>
      </c>
      <c r="E8" s="37" t="s">
        <v>119</v>
      </c>
      <c r="F8" s="37" t="s">
        <v>119</v>
      </c>
      <c r="G8" s="37" t="s">
        <v>119</v>
      </c>
      <c r="H8" s="37" t="s">
        <v>119</v>
      </c>
      <c r="I8" s="37" t="s">
        <v>119</v>
      </c>
      <c r="J8" s="37" t="s">
        <v>119</v>
      </c>
    </row>
    <row r="9" spans="1:10" ht="13.5" customHeight="1">
      <c r="A9" s="36" t="s">
        <v>23</v>
      </c>
      <c r="B9" s="37">
        <v>0</v>
      </c>
      <c r="C9" s="37">
        <v>0</v>
      </c>
      <c r="D9" s="37">
        <v>19827025</v>
      </c>
      <c r="E9" s="37">
        <v>0</v>
      </c>
      <c r="F9" s="37">
        <v>0</v>
      </c>
      <c r="G9" s="37">
        <v>0</v>
      </c>
      <c r="H9" s="37">
        <v>19827025</v>
      </c>
      <c r="I9" s="37">
        <v>0</v>
      </c>
      <c r="J9" s="37">
        <v>0</v>
      </c>
    </row>
    <row r="10" spans="1:10" ht="13.5" customHeight="1">
      <c r="A10" s="36" t="s">
        <v>24</v>
      </c>
      <c r="B10" s="37">
        <v>57398</v>
      </c>
      <c r="C10" s="37">
        <v>254701</v>
      </c>
      <c r="D10" s="37">
        <v>3092324</v>
      </c>
      <c r="E10" s="37">
        <v>0</v>
      </c>
      <c r="F10" s="37">
        <v>0</v>
      </c>
      <c r="G10" s="37">
        <v>0</v>
      </c>
      <c r="H10" s="37">
        <v>3404423</v>
      </c>
      <c r="I10" s="37">
        <v>1895860</v>
      </c>
      <c r="J10" s="37">
        <v>0</v>
      </c>
    </row>
    <row r="11" spans="1:10" ht="13.5" customHeight="1">
      <c r="A11" s="36" t="s">
        <v>25</v>
      </c>
      <c r="B11" s="37">
        <v>0</v>
      </c>
      <c r="C11" s="37">
        <v>0</v>
      </c>
      <c r="D11" s="37">
        <v>76221029</v>
      </c>
      <c r="E11" s="37">
        <v>0</v>
      </c>
      <c r="F11" s="37">
        <v>0</v>
      </c>
      <c r="G11" s="37">
        <v>9372188</v>
      </c>
      <c r="H11" s="37">
        <v>85593217</v>
      </c>
      <c r="I11" s="37">
        <v>0</v>
      </c>
      <c r="J11" s="37">
        <v>0</v>
      </c>
    </row>
    <row r="12" spans="1:10" ht="13.5" customHeight="1">
      <c r="A12" s="36" t="s">
        <v>26</v>
      </c>
      <c r="B12" s="37">
        <v>455823</v>
      </c>
      <c r="C12" s="37">
        <v>0</v>
      </c>
      <c r="D12" s="37">
        <v>9717977</v>
      </c>
      <c r="E12" s="37">
        <v>0</v>
      </c>
      <c r="F12" s="37">
        <v>0</v>
      </c>
      <c r="G12" s="37">
        <v>0</v>
      </c>
      <c r="H12" s="37">
        <v>10173800</v>
      </c>
      <c r="I12" s="37">
        <v>0</v>
      </c>
      <c r="J12" s="37">
        <v>0</v>
      </c>
    </row>
    <row r="13" spans="1:10" ht="13.5" customHeight="1">
      <c r="A13" s="36" t="s">
        <v>90</v>
      </c>
      <c r="B13" s="37">
        <v>0</v>
      </c>
      <c r="C13" s="37">
        <v>327090</v>
      </c>
      <c r="D13" s="37">
        <v>18058837</v>
      </c>
      <c r="E13" s="37">
        <v>0</v>
      </c>
      <c r="F13" s="37">
        <v>352430</v>
      </c>
      <c r="G13" s="37">
        <v>0</v>
      </c>
      <c r="H13" s="37">
        <v>18738357</v>
      </c>
      <c r="I13" s="37">
        <v>0</v>
      </c>
      <c r="J13" s="37">
        <v>0</v>
      </c>
    </row>
    <row r="14" spans="1:10" ht="13.5" customHeight="1">
      <c r="A14" s="36" t="s">
        <v>27</v>
      </c>
      <c r="B14" s="37">
        <v>0</v>
      </c>
      <c r="C14" s="37">
        <v>0</v>
      </c>
      <c r="D14" s="37">
        <v>5179330</v>
      </c>
      <c r="E14" s="37">
        <v>0</v>
      </c>
      <c r="F14" s="37">
        <v>0</v>
      </c>
      <c r="G14" s="37">
        <v>0</v>
      </c>
      <c r="H14" s="37">
        <v>5179330</v>
      </c>
      <c r="I14" s="37">
        <v>0</v>
      </c>
      <c r="J14" s="37">
        <v>0</v>
      </c>
    </row>
    <row r="15" spans="1:10" ht="13.5" customHeight="1">
      <c r="A15" s="36" t="s">
        <v>28</v>
      </c>
      <c r="B15" s="37">
        <v>0</v>
      </c>
      <c r="C15" s="37">
        <v>0</v>
      </c>
      <c r="D15" s="37">
        <v>4566974</v>
      </c>
      <c r="E15" s="37">
        <v>0</v>
      </c>
      <c r="F15" s="37">
        <v>0</v>
      </c>
      <c r="G15" s="37">
        <v>0</v>
      </c>
      <c r="H15" s="37">
        <v>4566974</v>
      </c>
      <c r="I15" s="37">
        <v>0</v>
      </c>
      <c r="J15" s="37">
        <v>0</v>
      </c>
    </row>
    <row r="16" spans="1:10" ht="13.5" customHeight="1">
      <c r="A16" s="36" t="s">
        <v>91</v>
      </c>
      <c r="B16" s="37">
        <v>871005</v>
      </c>
      <c r="C16" s="37">
        <v>0</v>
      </c>
      <c r="D16" s="37">
        <v>38475143</v>
      </c>
      <c r="E16" s="37">
        <v>0</v>
      </c>
      <c r="F16" s="37">
        <v>1641911</v>
      </c>
      <c r="G16" s="37">
        <v>2038465</v>
      </c>
      <c r="H16" s="37">
        <v>43026524</v>
      </c>
      <c r="I16" s="37">
        <v>0</v>
      </c>
      <c r="J16" s="37">
        <v>0</v>
      </c>
    </row>
    <row r="17" spans="1:10" ht="13.5" customHeight="1">
      <c r="A17" s="36" t="s">
        <v>29</v>
      </c>
      <c r="B17" s="37">
        <v>3523044</v>
      </c>
      <c r="C17" s="37">
        <v>1200897</v>
      </c>
      <c r="D17" s="37">
        <v>15717517</v>
      </c>
      <c r="E17" s="37">
        <v>26787</v>
      </c>
      <c r="F17" s="37">
        <v>16079978</v>
      </c>
      <c r="G17" s="37">
        <v>0</v>
      </c>
      <c r="H17" s="37">
        <v>36548223</v>
      </c>
      <c r="I17" s="37">
        <v>0</v>
      </c>
      <c r="J17" s="37">
        <v>0</v>
      </c>
    </row>
    <row r="18" spans="1:10" ht="13.5" customHeight="1">
      <c r="A18" s="36" t="s">
        <v>30</v>
      </c>
      <c r="B18" s="37" t="s">
        <v>119</v>
      </c>
      <c r="C18" s="37" t="s">
        <v>119</v>
      </c>
      <c r="D18" s="37" t="s">
        <v>119</v>
      </c>
      <c r="E18" s="37" t="s">
        <v>119</v>
      </c>
      <c r="F18" s="37" t="s">
        <v>119</v>
      </c>
      <c r="G18" s="37" t="s">
        <v>119</v>
      </c>
      <c r="H18" s="37" t="s">
        <v>119</v>
      </c>
      <c r="I18" s="37" t="s">
        <v>119</v>
      </c>
      <c r="J18" s="37" t="s">
        <v>119</v>
      </c>
    </row>
    <row r="19" spans="1:10" ht="13.5" customHeight="1">
      <c r="A19" s="36" t="s">
        <v>92</v>
      </c>
      <c r="B19" s="37">
        <v>154310</v>
      </c>
      <c r="C19" s="37">
        <v>1333524</v>
      </c>
      <c r="D19" s="37">
        <v>3373306</v>
      </c>
      <c r="E19" s="37">
        <v>110493</v>
      </c>
      <c r="F19" s="37">
        <v>0</v>
      </c>
      <c r="G19" s="37">
        <v>0</v>
      </c>
      <c r="H19" s="37">
        <v>4971633</v>
      </c>
      <c r="I19" s="37">
        <v>0</v>
      </c>
      <c r="J19" s="37">
        <v>0</v>
      </c>
    </row>
    <row r="20" spans="1:10" ht="13.5" customHeight="1">
      <c r="A20" s="36" t="s">
        <v>93</v>
      </c>
      <c r="B20" s="37">
        <v>0</v>
      </c>
      <c r="C20" s="37">
        <v>0</v>
      </c>
      <c r="D20" s="37">
        <v>2867578</v>
      </c>
      <c r="E20" s="37">
        <v>0</v>
      </c>
      <c r="F20" s="37">
        <v>0</v>
      </c>
      <c r="G20" s="37">
        <v>0</v>
      </c>
      <c r="H20" s="37">
        <v>2867578</v>
      </c>
      <c r="I20" s="37">
        <v>0</v>
      </c>
      <c r="J20" s="37">
        <v>0</v>
      </c>
    </row>
    <row r="21" spans="1:10" ht="13.5" customHeight="1">
      <c r="A21" s="36" t="s">
        <v>31</v>
      </c>
      <c r="B21" s="37">
        <v>0</v>
      </c>
      <c r="C21" s="37">
        <v>0</v>
      </c>
      <c r="D21" s="37">
        <v>56873824</v>
      </c>
      <c r="E21" s="37">
        <v>0</v>
      </c>
      <c r="F21" s="37">
        <v>0</v>
      </c>
      <c r="G21" s="37">
        <v>0</v>
      </c>
      <c r="H21" s="37">
        <v>56873824</v>
      </c>
      <c r="I21" s="37">
        <v>0</v>
      </c>
      <c r="J21" s="37">
        <v>0</v>
      </c>
    </row>
    <row r="22" spans="1:10" ht="13.5" customHeight="1">
      <c r="A22" s="36" t="s">
        <v>32</v>
      </c>
      <c r="B22" s="37">
        <v>180732</v>
      </c>
      <c r="C22" s="37">
        <v>1438157</v>
      </c>
      <c r="D22" s="37">
        <v>19818122</v>
      </c>
      <c r="E22" s="37">
        <v>3999518</v>
      </c>
      <c r="F22" s="37">
        <v>745470</v>
      </c>
      <c r="G22" s="37">
        <v>0</v>
      </c>
      <c r="H22" s="37">
        <v>26181999</v>
      </c>
      <c r="I22" s="37">
        <v>0</v>
      </c>
      <c r="J22" s="37">
        <v>0</v>
      </c>
    </row>
    <row r="23" spans="1:10" ht="13.5" customHeight="1">
      <c r="A23" s="36" t="s">
        <v>33</v>
      </c>
      <c r="B23" s="37">
        <v>0</v>
      </c>
      <c r="C23" s="37">
        <v>0</v>
      </c>
      <c r="D23" s="37">
        <v>8507792</v>
      </c>
      <c r="E23" s="37">
        <v>0</v>
      </c>
      <c r="F23" s="37">
        <v>0</v>
      </c>
      <c r="G23" s="37">
        <v>0</v>
      </c>
      <c r="H23" s="37">
        <v>8507792</v>
      </c>
      <c r="I23" s="37">
        <v>0</v>
      </c>
      <c r="J23" s="37">
        <v>0</v>
      </c>
    </row>
    <row r="24" spans="1:10" ht="13.5" customHeight="1">
      <c r="A24" s="36" t="s">
        <v>34</v>
      </c>
      <c r="B24" s="37">
        <v>725664</v>
      </c>
      <c r="C24" s="37">
        <v>0</v>
      </c>
      <c r="D24" s="37">
        <v>4128534</v>
      </c>
      <c r="E24" s="37">
        <v>229281</v>
      </c>
      <c r="F24" s="37">
        <v>3371608</v>
      </c>
      <c r="G24" s="37">
        <v>1356634</v>
      </c>
      <c r="H24" s="37">
        <v>9811721</v>
      </c>
      <c r="I24" s="37">
        <v>0</v>
      </c>
      <c r="J24" s="37">
        <v>0</v>
      </c>
    </row>
    <row r="25" spans="1:10" ht="13.5" customHeight="1">
      <c r="A25" s="36" t="s">
        <v>35</v>
      </c>
      <c r="B25" s="37">
        <v>1433330</v>
      </c>
      <c r="C25" s="37">
        <v>540685</v>
      </c>
      <c r="D25" s="37">
        <v>7417800</v>
      </c>
      <c r="E25" s="37">
        <v>493040</v>
      </c>
      <c r="F25" s="37">
        <v>0</v>
      </c>
      <c r="G25" s="37">
        <v>6816798</v>
      </c>
      <c r="H25" s="37">
        <v>16701653</v>
      </c>
      <c r="I25" s="37">
        <v>0</v>
      </c>
      <c r="J25" s="37">
        <v>0</v>
      </c>
    </row>
    <row r="26" spans="1:10" ht="13.5" customHeight="1">
      <c r="A26" s="36" t="s">
        <v>36</v>
      </c>
      <c r="B26" s="37">
        <v>0</v>
      </c>
      <c r="C26" s="37">
        <v>0</v>
      </c>
      <c r="D26" s="37">
        <v>13864552</v>
      </c>
      <c r="E26" s="37">
        <v>0</v>
      </c>
      <c r="F26" s="37">
        <v>0</v>
      </c>
      <c r="G26" s="37">
        <v>0</v>
      </c>
      <c r="H26" s="37">
        <v>13864552</v>
      </c>
      <c r="I26" s="37">
        <v>0</v>
      </c>
      <c r="J26" s="37">
        <v>0</v>
      </c>
    </row>
    <row r="27" spans="1:10" ht="13.5" customHeight="1">
      <c r="A27" s="36" t="s">
        <v>37</v>
      </c>
      <c r="B27" s="37">
        <v>0</v>
      </c>
      <c r="C27" s="37">
        <v>0</v>
      </c>
      <c r="D27" s="37">
        <v>3018598</v>
      </c>
      <c r="E27" s="37">
        <v>0</v>
      </c>
      <c r="F27" s="37">
        <v>0</v>
      </c>
      <c r="G27" s="37">
        <v>0</v>
      </c>
      <c r="H27" s="37">
        <v>3018598</v>
      </c>
      <c r="I27" s="37">
        <v>0</v>
      </c>
      <c r="J27" s="37">
        <v>0</v>
      </c>
    </row>
    <row r="28" spans="1:10" ht="13.5" customHeight="1">
      <c r="A28" s="36" t="s">
        <v>38</v>
      </c>
      <c r="B28" s="37">
        <v>0</v>
      </c>
      <c r="C28" s="37">
        <v>0</v>
      </c>
      <c r="D28" s="37">
        <v>23301407</v>
      </c>
      <c r="E28" s="37">
        <v>0</v>
      </c>
      <c r="F28" s="37">
        <v>0</v>
      </c>
      <c r="G28" s="37">
        <v>0</v>
      </c>
      <c r="H28" s="37">
        <v>23301407</v>
      </c>
      <c r="I28" s="37">
        <v>0</v>
      </c>
      <c r="J28" s="37">
        <v>0</v>
      </c>
    </row>
    <row r="29" spans="1:10" ht="13.5" customHeight="1">
      <c r="A29" s="36" t="s">
        <v>94</v>
      </c>
      <c r="B29" s="37">
        <v>0</v>
      </c>
      <c r="C29" s="37">
        <v>9529148</v>
      </c>
      <c r="D29" s="37">
        <v>30944589</v>
      </c>
      <c r="E29" s="37">
        <v>0</v>
      </c>
      <c r="F29" s="37">
        <v>0</v>
      </c>
      <c r="G29" s="37">
        <v>4499636</v>
      </c>
      <c r="H29" s="37">
        <v>44973373</v>
      </c>
      <c r="I29" s="37">
        <v>0</v>
      </c>
      <c r="J29" s="37">
        <v>0</v>
      </c>
    </row>
    <row r="30" spans="1:10" ht="13.5" customHeight="1">
      <c r="A30" s="36" t="s">
        <v>39</v>
      </c>
      <c r="B30" s="37">
        <v>0</v>
      </c>
      <c r="C30" s="37">
        <v>0</v>
      </c>
      <c r="D30" s="37">
        <v>32081922</v>
      </c>
      <c r="E30" s="37">
        <v>0</v>
      </c>
      <c r="F30" s="37">
        <v>0</v>
      </c>
      <c r="G30" s="37">
        <v>0</v>
      </c>
      <c r="H30" s="37">
        <v>32081922</v>
      </c>
      <c r="I30" s="37">
        <v>0</v>
      </c>
      <c r="J30" s="37">
        <v>0</v>
      </c>
    </row>
    <row r="31" spans="1:10" ht="13.5" customHeight="1">
      <c r="A31" s="36" t="s">
        <v>40</v>
      </c>
      <c r="B31" s="37">
        <v>0</v>
      </c>
      <c r="C31" s="37">
        <v>0</v>
      </c>
      <c r="D31" s="37">
        <v>22254803</v>
      </c>
      <c r="E31" s="37">
        <v>0</v>
      </c>
      <c r="F31" s="37">
        <v>0</v>
      </c>
      <c r="G31" s="37">
        <v>1112740</v>
      </c>
      <c r="H31" s="37">
        <v>23367543</v>
      </c>
      <c r="I31" s="37">
        <v>0</v>
      </c>
      <c r="J31" s="37">
        <v>0</v>
      </c>
    </row>
    <row r="32" spans="1:10" ht="13.5" customHeight="1">
      <c r="A32" s="36" t="s">
        <v>41</v>
      </c>
      <c r="B32" s="37">
        <v>0</v>
      </c>
      <c r="C32" s="37">
        <v>0</v>
      </c>
      <c r="D32" s="37">
        <v>6293116</v>
      </c>
      <c r="E32" s="37">
        <v>0</v>
      </c>
      <c r="F32" s="37">
        <v>0</v>
      </c>
      <c r="G32" s="37">
        <v>0</v>
      </c>
      <c r="H32" s="37">
        <v>6293116</v>
      </c>
      <c r="I32" s="37">
        <v>0</v>
      </c>
      <c r="J32" s="37">
        <v>0</v>
      </c>
    </row>
    <row r="33" spans="1:10" ht="13.5" customHeight="1">
      <c r="A33" s="36" t="s">
        <v>42</v>
      </c>
      <c r="B33" s="37">
        <v>409813</v>
      </c>
      <c r="C33" s="37">
        <v>5387519</v>
      </c>
      <c r="D33" s="37">
        <v>18871236</v>
      </c>
      <c r="E33" s="37">
        <v>0</v>
      </c>
      <c r="F33" s="37">
        <v>0</v>
      </c>
      <c r="G33" s="37">
        <v>0</v>
      </c>
      <c r="H33" s="37">
        <v>24668568</v>
      </c>
      <c r="I33" s="37">
        <v>0</v>
      </c>
      <c r="J33" s="37">
        <v>0</v>
      </c>
    </row>
    <row r="34" spans="1:10" ht="13.5" customHeight="1">
      <c r="A34" s="36" t="s">
        <v>43</v>
      </c>
      <c r="B34" s="37">
        <v>788601</v>
      </c>
      <c r="C34" s="37">
        <v>0</v>
      </c>
      <c r="D34" s="37">
        <v>2011854</v>
      </c>
      <c r="E34" s="37">
        <v>390236</v>
      </c>
      <c r="F34" s="37">
        <v>0</v>
      </c>
      <c r="G34" s="37">
        <v>0</v>
      </c>
      <c r="H34" s="37">
        <v>3190691</v>
      </c>
      <c r="I34" s="37">
        <v>0</v>
      </c>
      <c r="J34" s="37">
        <v>0</v>
      </c>
    </row>
    <row r="35" spans="1:10" ht="13.5" customHeight="1">
      <c r="A35" s="36" t="s">
        <v>44</v>
      </c>
      <c r="B35" s="37">
        <v>2052960</v>
      </c>
      <c r="C35" s="37">
        <v>0</v>
      </c>
      <c r="D35" s="37">
        <v>7100000</v>
      </c>
      <c r="E35" s="37">
        <v>364934</v>
      </c>
      <c r="F35" s="37">
        <v>0</v>
      </c>
      <c r="G35" s="37">
        <v>1076743</v>
      </c>
      <c r="H35" s="37">
        <v>10594637</v>
      </c>
      <c r="I35" s="37">
        <v>0</v>
      </c>
      <c r="J35" s="37">
        <v>0</v>
      </c>
    </row>
    <row r="36" spans="1:10" ht="13.5" customHeight="1">
      <c r="A36" s="36" t="s">
        <v>45</v>
      </c>
      <c r="B36" s="37">
        <v>540795</v>
      </c>
      <c r="C36" s="37">
        <v>0</v>
      </c>
      <c r="D36" s="37">
        <v>129021</v>
      </c>
      <c r="E36" s="37">
        <v>493536</v>
      </c>
      <c r="F36" s="37">
        <v>1417070</v>
      </c>
      <c r="G36" s="37">
        <v>0</v>
      </c>
      <c r="H36" s="37">
        <v>2580422</v>
      </c>
      <c r="I36" s="37">
        <v>0</v>
      </c>
      <c r="J36" s="37">
        <v>0</v>
      </c>
    </row>
    <row r="37" spans="1:10" ht="13.5" customHeight="1">
      <c r="A37" s="36" t="s">
        <v>46</v>
      </c>
      <c r="B37" s="37">
        <v>351438</v>
      </c>
      <c r="C37" s="37">
        <v>1088981</v>
      </c>
      <c r="D37" s="37">
        <v>2450772</v>
      </c>
      <c r="E37" s="37">
        <v>122044</v>
      </c>
      <c r="F37" s="37">
        <v>197418</v>
      </c>
      <c r="G37" s="37">
        <v>371217</v>
      </c>
      <c r="H37" s="37">
        <v>4581870</v>
      </c>
      <c r="I37" s="37">
        <v>0</v>
      </c>
      <c r="J37" s="37">
        <v>0</v>
      </c>
    </row>
    <row r="38" spans="1:10" ht="13.5" customHeight="1">
      <c r="A38" s="36" t="s">
        <v>47</v>
      </c>
      <c r="B38" s="37">
        <v>1318709</v>
      </c>
      <c r="C38" s="37">
        <v>1543819</v>
      </c>
      <c r="D38" s="37">
        <v>19284149</v>
      </c>
      <c r="E38" s="37">
        <v>317491</v>
      </c>
      <c r="F38" s="37">
        <v>3910010</v>
      </c>
      <c r="G38" s="37">
        <v>0</v>
      </c>
      <c r="H38" s="37">
        <v>26374178</v>
      </c>
      <c r="I38" s="37">
        <v>0</v>
      </c>
      <c r="J38" s="37">
        <v>0</v>
      </c>
    </row>
    <row r="39" spans="1:10" ht="13.5" customHeight="1">
      <c r="A39" s="36" t="s">
        <v>48</v>
      </c>
      <c r="B39" s="37">
        <v>1196900</v>
      </c>
      <c r="C39" s="37">
        <v>2500142</v>
      </c>
      <c r="D39" s="37">
        <v>4610545</v>
      </c>
      <c r="E39" s="37">
        <v>0</v>
      </c>
      <c r="F39" s="37">
        <v>0</v>
      </c>
      <c r="G39" s="37">
        <v>0</v>
      </c>
      <c r="H39" s="37">
        <v>8307587</v>
      </c>
      <c r="I39" s="37">
        <v>0</v>
      </c>
      <c r="J39" s="37">
        <v>0</v>
      </c>
    </row>
    <row r="40" spans="1:10" ht="13.5" customHeight="1">
      <c r="A40" s="36" t="s">
        <v>49</v>
      </c>
      <c r="B40" s="37">
        <v>720154</v>
      </c>
      <c r="C40" s="37">
        <v>0</v>
      </c>
      <c r="D40" s="37">
        <v>101263844</v>
      </c>
      <c r="E40" s="37">
        <v>0</v>
      </c>
      <c r="F40" s="37">
        <v>0</v>
      </c>
      <c r="G40" s="37">
        <v>0</v>
      </c>
      <c r="H40" s="37">
        <v>101983998</v>
      </c>
      <c r="I40" s="37">
        <v>0</v>
      </c>
      <c r="J40" s="37">
        <v>0</v>
      </c>
    </row>
    <row r="41" spans="1:10" ht="13.5" customHeight="1">
      <c r="A41" s="36" t="s">
        <v>50</v>
      </c>
      <c r="B41" s="37">
        <v>1912245</v>
      </c>
      <c r="C41" s="37">
        <v>0</v>
      </c>
      <c r="D41" s="37">
        <v>54723434</v>
      </c>
      <c r="E41" s="37">
        <v>0</v>
      </c>
      <c r="F41" s="37">
        <v>0</v>
      </c>
      <c r="G41" s="37">
        <v>13003547</v>
      </c>
      <c r="H41" s="37">
        <v>69639226</v>
      </c>
      <c r="I41" s="37">
        <v>0</v>
      </c>
      <c r="J41" s="37">
        <v>2</v>
      </c>
    </row>
    <row r="42" spans="1:10" ht="13.5" customHeight="1">
      <c r="A42" s="36" t="s">
        <v>51</v>
      </c>
      <c r="B42" s="37">
        <v>215787</v>
      </c>
      <c r="C42" s="37">
        <v>0</v>
      </c>
      <c r="D42" s="37">
        <v>1736387</v>
      </c>
      <c r="E42" s="37">
        <v>16512</v>
      </c>
      <c r="F42" s="37">
        <v>0</v>
      </c>
      <c r="G42" s="37">
        <v>537336</v>
      </c>
      <c r="H42" s="37">
        <v>2506022</v>
      </c>
      <c r="I42" s="37">
        <v>0</v>
      </c>
      <c r="J42" s="37">
        <v>0</v>
      </c>
    </row>
    <row r="43" spans="1:10" ht="13.5" customHeight="1">
      <c r="A43" s="36" t="s">
        <v>95</v>
      </c>
      <c r="B43" s="37" t="s">
        <v>119</v>
      </c>
      <c r="C43" s="37" t="s">
        <v>119</v>
      </c>
      <c r="D43" s="37" t="s">
        <v>119</v>
      </c>
      <c r="E43" s="37" t="s">
        <v>119</v>
      </c>
      <c r="F43" s="37" t="s">
        <v>119</v>
      </c>
      <c r="G43" s="37" t="s">
        <v>119</v>
      </c>
      <c r="H43" s="37" t="s">
        <v>119</v>
      </c>
      <c r="I43" s="37" t="s">
        <v>119</v>
      </c>
      <c r="J43" s="37" t="s">
        <v>119</v>
      </c>
    </row>
    <row r="44" spans="1:10" ht="13.5" customHeight="1">
      <c r="A44" s="36" t="s">
        <v>52</v>
      </c>
      <c r="B44" s="37">
        <v>4288381</v>
      </c>
      <c r="C44" s="37">
        <v>0</v>
      </c>
      <c r="D44" s="37">
        <v>63563458</v>
      </c>
      <c r="E44" s="37">
        <v>0</v>
      </c>
      <c r="F44" s="37">
        <v>0</v>
      </c>
      <c r="G44" s="37">
        <v>2272817</v>
      </c>
      <c r="H44" s="37">
        <v>70124656</v>
      </c>
      <c r="I44" s="37">
        <v>0</v>
      </c>
      <c r="J44" s="37">
        <v>0</v>
      </c>
    </row>
    <row r="45" spans="1:10" ht="13.5" customHeight="1">
      <c r="A45" s="36" t="s">
        <v>53</v>
      </c>
      <c r="B45" s="37">
        <v>0</v>
      </c>
      <c r="C45" s="37">
        <v>0</v>
      </c>
      <c r="D45" s="37">
        <v>24909979</v>
      </c>
      <c r="E45" s="37">
        <v>0</v>
      </c>
      <c r="F45" s="37">
        <v>0</v>
      </c>
      <c r="G45" s="37">
        <v>0</v>
      </c>
      <c r="H45" s="37">
        <v>24909979</v>
      </c>
      <c r="I45" s="37">
        <v>0</v>
      </c>
      <c r="J45" s="37">
        <v>0</v>
      </c>
    </row>
    <row r="46" spans="1:10" ht="13.5" customHeight="1">
      <c r="A46" s="36" t="s">
        <v>54</v>
      </c>
      <c r="B46" s="37">
        <v>1237873</v>
      </c>
      <c r="C46" s="37">
        <v>0</v>
      </c>
      <c r="D46" s="37">
        <v>18010907</v>
      </c>
      <c r="E46" s="37">
        <v>160010</v>
      </c>
      <c r="F46" s="37">
        <v>0</v>
      </c>
      <c r="G46" s="37">
        <v>0</v>
      </c>
      <c r="H46" s="37">
        <v>19408790</v>
      </c>
      <c r="I46" s="37">
        <v>0</v>
      </c>
      <c r="J46" s="37">
        <v>0</v>
      </c>
    </row>
    <row r="47" spans="1:10" ht="13.5" customHeight="1">
      <c r="A47" s="36" t="s">
        <v>55</v>
      </c>
      <c r="B47" s="37">
        <v>0</v>
      </c>
      <c r="C47" s="37">
        <v>0</v>
      </c>
      <c r="D47" s="37">
        <v>55336804</v>
      </c>
      <c r="E47" s="37">
        <v>0</v>
      </c>
      <c r="F47" s="37">
        <v>0</v>
      </c>
      <c r="G47" s="37">
        <v>0</v>
      </c>
      <c r="H47" s="37">
        <v>55336804</v>
      </c>
      <c r="I47" s="37">
        <v>0</v>
      </c>
      <c r="J47" s="37">
        <v>0</v>
      </c>
    </row>
    <row r="48" spans="1:10" ht="13.5" customHeight="1">
      <c r="A48" s="36" t="s">
        <v>56</v>
      </c>
      <c r="B48" s="37" t="s">
        <v>119</v>
      </c>
      <c r="C48" s="37" t="s">
        <v>119</v>
      </c>
      <c r="D48" s="37" t="s">
        <v>119</v>
      </c>
      <c r="E48" s="37" t="s">
        <v>119</v>
      </c>
      <c r="F48" s="37" t="s">
        <v>119</v>
      </c>
      <c r="G48" s="37" t="s">
        <v>119</v>
      </c>
      <c r="H48" s="37" t="s">
        <v>119</v>
      </c>
      <c r="I48" s="37" t="s">
        <v>119</v>
      </c>
      <c r="J48" s="37" t="s">
        <v>119</v>
      </c>
    </row>
    <row r="49" spans="1:10" ht="13.5" customHeight="1">
      <c r="A49" s="36" t="s">
        <v>57</v>
      </c>
      <c r="B49" s="37">
        <v>0</v>
      </c>
      <c r="C49" s="37">
        <v>0</v>
      </c>
      <c r="D49" s="37">
        <v>6633774</v>
      </c>
      <c r="E49" s="37">
        <v>0</v>
      </c>
      <c r="F49" s="37">
        <v>0</v>
      </c>
      <c r="G49" s="37">
        <v>0</v>
      </c>
      <c r="H49" s="37">
        <v>6633774</v>
      </c>
      <c r="I49" s="37">
        <v>0</v>
      </c>
      <c r="J49" s="37">
        <v>0</v>
      </c>
    </row>
    <row r="50" spans="1:10" ht="13.5" customHeight="1">
      <c r="A50" s="36" t="s">
        <v>58</v>
      </c>
      <c r="B50" s="37">
        <v>0</v>
      </c>
      <c r="C50" s="37">
        <v>0</v>
      </c>
      <c r="D50" s="37">
        <v>9867439</v>
      </c>
      <c r="E50" s="37">
        <v>0</v>
      </c>
      <c r="F50" s="37">
        <v>0</v>
      </c>
      <c r="G50" s="37">
        <v>0</v>
      </c>
      <c r="H50" s="37">
        <v>9867439</v>
      </c>
      <c r="I50" s="37">
        <v>0</v>
      </c>
      <c r="J50" s="37">
        <v>0</v>
      </c>
    </row>
    <row r="51" spans="1:10" ht="13.5" customHeight="1">
      <c r="A51" s="36" t="s">
        <v>59</v>
      </c>
      <c r="B51" s="37">
        <v>0</v>
      </c>
      <c r="C51" s="37">
        <v>0</v>
      </c>
      <c r="D51" s="37">
        <v>1710801</v>
      </c>
      <c r="E51" s="37">
        <v>0</v>
      </c>
      <c r="F51" s="37">
        <v>0</v>
      </c>
      <c r="G51" s="37">
        <v>0</v>
      </c>
      <c r="H51" s="37">
        <v>1710801</v>
      </c>
      <c r="I51" s="37">
        <v>0</v>
      </c>
      <c r="J51" s="37">
        <v>0</v>
      </c>
    </row>
    <row r="52" spans="1:10" ht="13.5" customHeight="1">
      <c r="A52" s="36" t="s">
        <v>60</v>
      </c>
      <c r="B52" s="37">
        <v>0</v>
      </c>
      <c r="C52" s="37">
        <v>7319325</v>
      </c>
      <c r="D52" s="37">
        <v>28589467</v>
      </c>
      <c r="E52" s="37">
        <v>0</v>
      </c>
      <c r="F52" s="37">
        <v>1793396</v>
      </c>
      <c r="G52" s="37">
        <v>0</v>
      </c>
      <c r="H52" s="37">
        <v>37702188</v>
      </c>
      <c r="I52" s="37">
        <v>0</v>
      </c>
      <c r="J52" s="37">
        <v>0</v>
      </c>
    </row>
    <row r="53" spans="1:10" ht="13.5" customHeight="1">
      <c r="A53" s="36" t="s">
        <v>96</v>
      </c>
      <c r="B53" s="37">
        <v>2008748</v>
      </c>
      <c r="C53" s="37">
        <v>0</v>
      </c>
      <c r="D53" s="37">
        <v>50241575</v>
      </c>
      <c r="E53" s="37">
        <v>48785</v>
      </c>
      <c r="F53" s="37">
        <v>7545021</v>
      </c>
      <c r="G53" s="37">
        <v>0</v>
      </c>
      <c r="H53" s="37">
        <v>59844129</v>
      </c>
      <c r="I53" s="37">
        <v>0</v>
      </c>
      <c r="J53" s="37">
        <v>0</v>
      </c>
    </row>
    <row r="54" spans="1:10" ht="13.5" customHeight="1">
      <c r="A54" s="36" t="s">
        <v>97</v>
      </c>
      <c r="B54" s="37">
        <v>0</v>
      </c>
      <c r="C54" s="37">
        <v>0</v>
      </c>
      <c r="D54" s="37">
        <v>12591564</v>
      </c>
      <c r="E54" s="37">
        <v>0</v>
      </c>
      <c r="F54" s="37">
        <v>0</v>
      </c>
      <c r="G54" s="37">
        <v>0</v>
      </c>
      <c r="H54" s="37">
        <v>12591564</v>
      </c>
      <c r="I54" s="37">
        <v>0</v>
      </c>
      <c r="J54" s="37">
        <v>0</v>
      </c>
    </row>
    <row r="55" spans="1:10" ht="13.5" customHeight="1">
      <c r="A55" s="36" t="s">
        <v>61</v>
      </c>
      <c r="B55" s="37">
        <v>180384</v>
      </c>
      <c r="C55" s="37">
        <v>316685</v>
      </c>
      <c r="D55" s="37">
        <v>3037522</v>
      </c>
      <c r="E55" s="37">
        <v>71559</v>
      </c>
      <c r="F55" s="37">
        <v>338737</v>
      </c>
      <c r="G55" s="37">
        <v>0</v>
      </c>
      <c r="H55" s="37">
        <v>3944887</v>
      </c>
      <c r="I55" s="37">
        <v>0</v>
      </c>
      <c r="J55" s="37">
        <v>0</v>
      </c>
    </row>
    <row r="56" spans="1:10" ht="13.5" customHeight="1">
      <c r="A56" s="36" t="s">
        <v>98</v>
      </c>
      <c r="B56" s="37" t="s">
        <v>119</v>
      </c>
      <c r="C56" s="37" t="s">
        <v>119</v>
      </c>
      <c r="D56" s="37" t="s">
        <v>119</v>
      </c>
      <c r="E56" s="37" t="s">
        <v>119</v>
      </c>
      <c r="F56" s="37" t="s">
        <v>119</v>
      </c>
      <c r="G56" s="37" t="s">
        <v>119</v>
      </c>
      <c r="H56" s="37" t="s">
        <v>119</v>
      </c>
      <c r="I56" s="37" t="s">
        <v>119</v>
      </c>
      <c r="J56" s="37" t="s">
        <v>119</v>
      </c>
    </row>
    <row r="57" spans="1:10" ht="13.5" customHeight="1">
      <c r="A57" s="36" t="s">
        <v>62</v>
      </c>
      <c r="B57" s="37">
        <v>0</v>
      </c>
      <c r="C57" s="37">
        <v>0</v>
      </c>
      <c r="D57" s="37">
        <v>15464105</v>
      </c>
      <c r="E57" s="37">
        <v>0</v>
      </c>
      <c r="F57" s="37">
        <v>5864661</v>
      </c>
      <c r="G57" s="37">
        <v>0</v>
      </c>
      <c r="H57" s="37">
        <v>21328766</v>
      </c>
      <c r="I57" s="37">
        <v>0</v>
      </c>
      <c r="J57" s="37">
        <v>0</v>
      </c>
    </row>
    <row r="58" spans="1:10" ht="13.5" customHeight="1">
      <c r="A58" s="36" t="s">
        <v>63</v>
      </c>
      <c r="B58" s="37">
        <v>0</v>
      </c>
      <c r="C58" s="37">
        <v>174211</v>
      </c>
      <c r="D58" s="37">
        <v>41709233</v>
      </c>
      <c r="E58" s="37">
        <v>0</v>
      </c>
      <c r="F58" s="37">
        <v>0</v>
      </c>
      <c r="G58" s="37">
        <v>0</v>
      </c>
      <c r="H58" s="37">
        <v>41883444</v>
      </c>
      <c r="I58" s="37">
        <v>0</v>
      </c>
      <c r="J58" s="37">
        <v>0</v>
      </c>
    </row>
    <row r="59" spans="1:10" ht="13.5" customHeight="1">
      <c r="A59" s="36" t="s">
        <v>64</v>
      </c>
      <c r="B59" s="37">
        <v>435901</v>
      </c>
      <c r="C59" s="37">
        <v>0</v>
      </c>
      <c r="D59" s="37">
        <v>8163877</v>
      </c>
      <c r="E59" s="37">
        <v>127227</v>
      </c>
      <c r="F59" s="37">
        <v>0</v>
      </c>
      <c r="G59" s="37">
        <v>0</v>
      </c>
      <c r="H59" s="37">
        <v>8727005</v>
      </c>
      <c r="I59" s="37">
        <v>0</v>
      </c>
      <c r="J59" s="37">
        <v>0</v>
      </c>
    </row>
    <row r="60" spans="1:10" ht="13.5" customHeight="1">
      <c r="A60" s="36" t="s">
        <v>65</v>
      </c>
      <c r="B60" s="37">
        <v>162406</v>
      </c>
      <c r="C60" s="37">
        <v>0</v>
      </c>
      <c r="D60" s="37">
        <v>18172290</v>
      </c>
      <c r="E60" s="37">
        <v>0</v>
      </c>
      <c r="F60" s="37">
        <v>6176655</v>
      </c>
      <c r="G60" s="37">
        <v>0</v>
      </c>
      <c r="H60" s="37">
        <v>24511351</v>
      </c>
      <c r="I60" s="37">
        <v>0</v>
      </c>
      <c r="J60" s="37">
        <v>0</v>
      </c>
    </row>
    <row r="61" spans="1:10" ht="13.5" customHeight="1">
      <c r="A61" s="36" t="s">
        <v>66</v>
      </c>
      <c r="B61" s="37">
        <v>11338</v>
      </c>
      <c r="C61" s="37">
        <v>0</v>
      </c>
      <c r="D61" s="37">
        <v>2803703</v>
      </c>
      <c r="E61" s="37">
        <v>0</v>
      </c>
      <c r="F61" s="37">
        <v>0</v>
      </c>
      <c r="G61" s="37">
        <v>0</v>
      </c>
      <c r="H61" s="37">
        <v>2815041</v>
      </c>
      <c r="I61" s="37">
        <v>0</v>
      </c>
      <c r="J61" s="37">
        <v>0</v>
      </c>
    </row>
    <row r="62" spans="1:10" ht="13.5" customHeight="1">
      <c r="A62" s="36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3.5" customHeight="1">
      <c r="A63" s="8" t="s">
        <v>12</v>
      </c>
      <c r="B63" s="39">
        <f aca="true" t="shared" si="0" ref="B63:J63">SUM(B$6:B$62)</f>
        <v>25233781</v>
      </c>
      <c r="C63" s="39">
        <f t="shared" si="0"/>
        <v>34614006</v>
      </c>
      <c r="D63" s="39">
        <f t="shared" si="0"/>
        <v>1015161551</v>
      </c>
      <c r="E63" s="39">
        <f t="shared" si="0"/>
        <v>6971453</v>
      </c>
      <c r="F63" s="39">
        <f t="shared" si="0"/>
        <v>51190007</v>
      </c>
      <c r="G63" s="39">
        <f t="shared" si="0"/>
        <v>42458121</v>
      </c>
      <c r="H63" s="39">
        <f t="shared" si="0"/>
        <v>1175628919</v>
      </c>
      <c r="I63" s="39">
        <f t="shared" si="0"/>
        <v>1895860</v>
      </c>
      <c r="J63" s="39">
        <f t="shared" si="0"/>
        <v>2</v>
      </c>
    </row>
    <row r="64" spans="1:10" ht="12.75">
      <c r="A64" s="10"/>
      <c r="B64" s="39"/>
      <c r="C64" s="39"/>
      <c r="D64" s="39"/>
      <c r="E64" s="39"/>
      <c r="F64" s="39"/>
      <c r="G64" s="39"/>
      <c r="H64" s="39"/>
      <c r="I64" s="39"/>
      <c r="J64" s="39"/>
    </row>
    <row r="66" ht="12.75">
      <c r="B66" s="75"/>
    </row>
    <row r="67" spans="2:11" ht="12.75">
      <c r="B67" s="47"/>
      <c r="C67" s="47"/>
      <c r="D67" s="47"/>
      <c r="E67" s="47"/>
      <c r="F67" s="47"/>
      <c r="G67" s="47"/>
      <c r="H67" s="47"/>
      <c r="I67" s="47"/>
      <c r="J67" s="47"/>
      <c r="K67" s="44"/>
    </row>
  </sheetData>
  <printOptions horizontalCentered="1"/>
  <pageMargins left="0.37" right="0.5" top="1" bottom="1" header="0.5" footer="0.5"/>
  <pageSetup fitToHeight="1" fitToWidth="1"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1">
      <selection activeCell="C70" sqref="C70"/>
    </sheetView>
  </sheetViews>
  <sheetFormatPr defaultColWidth="9.140625" defaultRowHeight="12.75"/>
  <cols>
    <col min="1" max="1" width="17.421875" style="10" customWidth="1"/>
    <col min="2" max="3" width="12.7109375" style="10" customWidth="1"/>
    <col min="4" max="4" width="15.7109375" style="10" customWidth="1"/>
    <col min="5" max="7" width="12.7109375" style="10" customWidth="1"/>
    <col min="8" max="8" width="14.8515625" style="10" customWidth="1"/>
    <col min="9" max="16384" width="12.7109375" style="10" customWidth="1"/>
  </cols>
  <sheetData>
    <row r="1" spans="1:10" s="7" customFormat="1" ht="15" customHeight="1">
      <c r="A1" s="48" t="s">
        <v>109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7" customFormat="1" ht="15" customHeight="1">
      <c r="A2" s="48" t="s">
        <v>100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7" customFormat="1" ht="15" customHeight="1">
      <c r="A3" s="48" t="s">
        <v>114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s="45" customFormat="1" ht="10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</row>
    <row r="5" spans="1:10" s="27" customFormat="1" ht="42" customHeight="1">
      <c r="A5" s="51" t="s">
        <v>89</v>
      </c>
      <c r="B5" s="40" t="s">
        <v>0</v>
      </c>
      <c r="C5" s="40" t="s">
        <v>1</v>
      </c>
      <c r="D5" s="40" t="s">
        <v>68</v>
      </c>
      <c r="E5" s="40" t="s">
        <v>3</v>
      </c>
      <c r="F5" s="40" t="s">
        <v>4</v>
      </c>
      <c r="G5" s="40" t="s">
        <v>69</v>
      </c>
      <c r="H5" s="40" t="s">
        <v>6</v>
      </c>
      <c r="I5" s="40" t="s">
        <v>14</v>
      </c>
      <c r="J5" s="40" t="s">
        <v>116</v>
      </c>
    </row>
    <row r="6" spans="1:10" ht="12.75">
      <c r="A6" s="36" t="s">
        <v>20</v>
      </c>
      <c r="B6" s="37">
        <v>0</v>
      </c>
      <c r="C6" s="37">
        <v>1806745</v>
      </c>
      <c r="D6" s="37">
        <v>24189571</v>
      </c>
      <c r="E6" s="37">
        <v>0</v>
      </c>
      <c r="F6" s="37">
        <v>5568848</v>
      </c>
      <c r="G6" s="37">
        <v>0</v>
      </c>
      <c r="H6" s="37">
        <v>31565164</v>
      </c>
      <c r="I6" s="37">
        <v>0</v>
      </c>
      <c r="J6" s="37">
        <v>0</v>
      </c>
    </row>
    <row r="7" spans="1:10" ht="12.75">
      <c r="A7" s="36" t="s">
        <v>21</v>
      </c>
      <c r="B7" s="37">
        <v>76748</v>
      </c>
      <c r="C7" s="37">
        <v>9778</v>
      </c>
      <c r="D7" s="37">
        <v>7048184</v>
      </c>
      <c r="E7" s="37">
        <v>0</v>
      </c>
      <c r="F7" s="37">
        <v>42832</v>
      </c>
      <c r="G7" s="37">
        <v>0</v>
      </c>
      <c r="H7" s="37">
        <v>7177542</v>
      </c>
      <c r="I7" s="37">
        <v>0</v>
      </c>
      <c r="J7" s="37">
        <v>0</v>
      </c>
    </row>
    <row r="8" spans="1:10" ht="12.75">
      <c r="A8" s="36" t="s">
        <v>22</v>
      </c>
      <c r="B8" s="37" t="s">
        <v>119</v>
      </c>
      <c r="C8" s="37" t="s">
        <v>119</v>
      </c>
      <c r="D8" s="37" t="s">
        <v>119</v>
      </c>
      <c r="E8" s="37" t="s">
        <v>119</v>
      </c>
      <c r="F8" s="37" t="s">
        <v>119</v>
      </c>
      <c r="G8" s="37" t="s">
        <v>119</v>
      </c>
      <c r="H8" s="37" t="s">
        <v>119</v>
      </c>
      <c r="I8" s="37" t="s">
        <v>119</v>
      </c>
      <c r="J8" s="37" t="s">
        <v>119</v>
      </c>
    </row>
    <row r="9" spans="1:10" ht="12.75">
      <c r="A9" s="36" t="s">
        <v>23</v>
      </c>
      <c r="B9" s="37">
        <v>951153</v>
      </c>
      <c r="C9" s="37">
        <v>3998887</v>
      </c>
      <c r="D9" s="37">
        <v>38260164</v>
      </c>
      <c r="E9" s="37">
        <v>1384133</v>
      </c>
      <c r="F9" s="37">
        <v>1185467</v>
      </c>
      <c r="G9" s="37">
        <v>0</v>
      </c>
      <c r="H9" s="37">
        <v>45779804</v>
      </c>
      <c r="I9" s="37">
        <v>0</v>
      </c>
      <c r="J9" s="37">
        <v>0</v>
      </c>
    </row>
    <row r="10" spans="1:10" ht="12.75">
      <c r="A10" s="36" t="s">
        <v>24</v>
      </c>
      <c r="B10" s="37">
        <v>198704</v>
      </c>
      <c r="C10" s="37">
        <v>881401</v>
      </c>
      <c r="D10" s="37">
        <v>17268606</v>
      </c>
      <c r="E10" s="37">
        <v>0</v>
      </c>
      <c r="F10" s="37">
        <v>0</v>
      </c>
      <c r="G10" s="37">
        <v>0</v>
      </c>
      <c r="H10" s="37">
        <v>18348711</v>
      </c>
      <c r="I10" s="37">
        <v>0</v>
      </c>
      <c r="J10" s="37">
        <v>0</v>
      </c>
    </row>
    <row r="11" spans="1:10" ht="12.75">
      <c r="A11" s="36" t="s">
        <v>25</v>
      </c>
      <c r="B11" s="37">
        <v>10569776</v>
      </c>
      <c r="C11" s="37">
        <v>34281063</v>
      </c>
      <c r="D11" s="37">
        <v>476964338</v>
      </c>
      <c r="E11" s="37">
        <v>0</v>
      </c>
      <c r="F11" s="37">
        <v>0</v>
      </c>
      <c r="G11" s="37">
        <v>29749758</v>
      </c>
      <c r="H11" s="37">
        <v>551564935</v>
      </c>
      <c r="I11" s="37">
        <v>0</v>
      </c>
      <c r="J11" s="37">
        <v>0</v>
      </c>
    </row>
    <row r="12" spans="1:10" ht="12.75">
      <c r="A12" s="36" t="s">
        <v>26</v>
      </c>
      <c r="B12" s="37">
        <v>2117240</v>
      </c>
      <c r="C12" s="37">
        <v>2112300</v>
      </c>
      <c r="D12" s="37">
        <v>43240951</v>
      </c>
      <c r="E12" s="37">
        <v>0</v>
      </c>
      <c r="F12" s="37">
        <v>0</v>
      </c>
      <c r="G12" s="37">
        <v>0</v>
      </c>
      <c r="H12" s="37">
        <v>47470491</v>
      </c>
      <c r="I12" s="37">
        <v>0</v>
      </c>
      <c r="J12" s="37">
        <v>0</v>
      </c>
    </row>
    <row r="13" spans="1:10" ht="12.75">
      <c r="A13" s="36" t="s">
        <v>90</v>
      </c>
      <c r="B13" s="37">
        <v>0</v>
      </c>
      <c r="C13" s="37">
        <v>47805</v>
      </c>
      <c r="D13" s="37">
        <v>35716870</v>
      </c>
      <c r="E13" s="37">
        <v>54000</v>
      </c>
      <c r="F13" s="37">
        <v>0</v>
      </c>
      <c r="G13" s="37">
        <v>0</v>
      </c>
      <c r="H13" s="37">
        <v>35818675</v>
      </c>
      <c r="I13" s="37">
        <v>0</v>
      </c>
      <c r="J13" s="37">
        <v>1</v>
      </c>
    </row>
    <row r="14" spans="1:10" ht="12.75">
      <c r="A14" s="36" t="s">
        <v>27</v>
      </c>
      <c r="B14" s="37">
        <v>0</v>
      </c>
      <c r="C14" s="37">
        <v>0</v>
      </c>
      <c r="D14" s="37">
        <v>7776008</v>
      </c>
      <c r="E14" s="37">
        <v>0</v>
      </c>
      <c r="F14" s="37">
        <v>0</v>
      </c>
      <c r="G14" s="37">
        <v>0</v>
      </c>
      <c r="H14" s="37">
        <v>7776008</v>
      </c>
      <c r="I14" s="37">
        <v>0</v>
      </c>
      <c r="J14" s="37">
        <v>0</v>
      </c>
    </row>
    <row r="15" spans="1:10" ht="12.75">
      <c r="A15" s="36" t="s">
        <v>28</v>
      </c>
      <c r="B15" s="37">
        <v>0</v>
      </c>
      <c r="C15" s="37">
        <v>2436353</v>
      </c>
      <c r="D15" s="37">
        <v>2436353</v>
      </c>
      <c r="E15" s="37">
        <v>0</v>
      </c>
      <c r="F15" s="37">
        <v>0</v>
      </c>
      <c r="G15" s="37">
        <v>0</v>
      </c>
      <c r="H15" s="37">
        <v>4872706</v>
      </c>
      <c r="I15" s="37">
        <v>0</v>
      </c>
      <c r="J15" s="37">
        <v>0</v>
      </c>
    </row>
    <row r="16" spans="1:10" ht="12.75">
      <c r="A16" s="36" t="s">
        <v>91</v>
      </c>
      <c r="B16" s="37">
        <v>2852657</v>
      </c>
      <c r="C16" s="37">
        <v>140614</v>
      </c>
      <c r="D16" s="37">
        <v>121285681</v>
      </c>
      <c r="E16" s="37">
        <v>0</v>
      </c>
      <c r="F16" s="37">
        <v>3890662</v>
      </c>
      <c r="G16" s="37">
        <v>6232712</v>
      </c>
      <c r="H16" s="37">
        <v>134402326</v>
      </c>
      <c r="I16" s="37">
        <v>0</v>
      </c>
      <c r="J16" s="37">
        <v>0</v>
      </c>
    </row>
    <row r="17" spans="1:10" ht="12.75">
      <c r="A17" s="36" t="s">
        <v>29</v>
      </c>
      <c r="B17" s="37">
        <v>2524</v>
      </c>
      <c r="C17" s="37">
        <v>0</v>
      </c>
      <c r="D17" s="37">
        <v>77238618</v>
      </c>
      <c r="E17" s="37">
        <v>0</v>
      </c>
      <c r="F17" s="37">
        <v>860443</v>
      </c>
      <c r="G17" s="37">
        <v>0</v>
      </c>
      <c r="H17" s="37">
        <v>78101585</v>
      </c>
      <c r="I17" s="37">
        <v>0</v>
      </c>
      <c r="J17" s="37">
        <v>6528</v>
      </c>
    </row>
    <row r="18" spans="1:10" ht="12.75">
      <c r="A18" s="36" t="s">
        <v>30</v>
      </c>
      <c r="B18" s="37" t="s">
        <v>119</v>
      </c>
      <c r="C18" s="37" t="s">
        <v>119</v>
      </c>
      <c r="D18" s="37" t="s">
        <v>119</v>
      </c>
      <c r="E18" s="37" t="s">
        <v>119</v>
      </c>
      <c r="F18" s="37" t="s">
        <v>119</v>
      </c>
      <c r="G18" s="37" t="s">
        <v>119</v>
      </c>
      <c r="H18" s="37" t="s">
        <v>119</v>
      </c>
      <c r="I18" s="37" t="s">
        <v>119</v>
      </c>
      <c r="J18" s="37" t="s">
        <v>119</v>
      </c>
    </row>
    <row r="19" spans="1:10" ht="12.75">
      <c r="A19" s="36" t="s">
        <v>92</v>
      </c>
      <c r="B19" s="37">
        <v>619151</v>
      </c>
      <c r="C19" s="37">
        <v>911775</v>
      </c>
      <c r="D19" s="37">
        <v>8789354</v>
      </c>
      <c r="E19" s="37">
        <v>156154</v>
      </c>
      <c r="F19" s="37">
        <v>0</v>
      </c>
      <c r="G19" s="37">
        <v>0</v>
      </c>
      <c r="H19" s="37">
        <v>10476434</v>
      </c>
      <c r="I19" s="37">
        <v>0</v>
      </c>
      <c r="J19" s="37">
        <v>0</v>
      </c>
    </row>
    <row r="20" spans="1:10" ht="12.75">
      <c r="A20" s="36" t="s">
        <v>93</v>
      </c>
      <c r="B20" s="37">
        <v>0</v>
      </c>
      <c r="C20" s="37">
        <v>0</v>
      </c>
      <c r="D20" s="37">
        <v>10649782</v>
      </c>
      <c r="E20" s="37">
        <v>0</v>
      </c>
      <c r="F20" s="37">
        <v>0</v>
      </c>
      <c r="G20" s="37">
        <v>0</v>
      </c>
      <c r="H20" s="37">
        <v>10649782</v>
      </c>
      <c r="I20" s="37">
        <v>0</v>
      </c>
      <c r="J20" s="37">
        <v>0</v>
      </c>
    </row>
    <row r="21" spans="1:10" ht="12.75">
      <c r="A21" s="36" t="s">
        <v>31</v>
      </c>
      <c r="B21" s="37">
        <v>10297145</v>
      </c>
      <c r="C21" s="37">
        <v>0</v>
      </c>
      <c r="D21" s="37">
        <v>122124732</v>
      </c>
      <c r="E21" s="37">
        <v>219590</v>
      </c>
      <c r="F21" s="37">
        <v>0</v>
      </c>
      <c r="G21" s="37">
        <v>2068651</v>
      </c>
      <c r="H21" s="37">
        <v>134710118</v>
      </c>
      <c r="I21" s="37">
        <v>0</v>
      </c>
      <c r="J21" s="37">
        <v>0</v>
      </c>
    </row>
    <row r="22" spans="1:10" ht="12.75">
      <c r="A22" s="36" t="s">
        <v>32</v>
      </c>
      <c r="B22" s="37">
        <v>873278</v>
      </c>
      <c r="C22" s="37">
        <v>1733185</v>
      </c>
      <c r="D22" s="37">
        <v>46780323</v>
      </c>
      <c r="E22" s="37">
        <v>922198</v>
      </c>
      <c r="F22" s="37">
        <v>1871266</v>
      </c>
      <c r="G22" s="37">
        <v>0</v>
      </c>
      <c r="H22" s="37">
        <v>52180250</v>
      </c>
      <c r="I22" s="37">
        <v>0</v>
      </c>
      <c r="J22" s="37">
        <v>0</v>
      </c>
    </row>
    <row r="23" spans="1:10" ht="12.75">
      <c r="A23" s="36" t="s">
        <v>33</v>
      </c>
      <c r="B23" s="37">
        <v>683826</v>
      </c>
      <c r="C23" s="37">
        <v>525524</v>
      </c>
      <c r="D23" s="37">
        <v>18829928</v>
      </c>
      <c r="E23" s="37">
        <v>0</v>
      </c>
      <c r="F23" s="37">
        <v>0</v>
      </c>
      <c r="G23" s="37">
        <v>4551240</v>
      </c>
      <c r="H23" s="37">
        <v>24590518</v>
      </c>
      <c r="I23" s="37">
        <v>0</v>
      </c>
      <c r="J23" s="37">
        <v>0</v>
      </c>
    </row>
    <row r="24" spans="1:10" ht="12.75">
      <c r="A24" s="36" t="s">
        <v>34</v>
      </c>
      <c r="B24" s="37">
        <v>0</v>
      </c>
      <c r="C24" s="37">
        <v>0</v>
      </c>
      <c r="D24" s="37">
        <v>22690573</v>
      </c>
      <c r="E24" s="37">
        <v>278078</v>
      </c>
      <c r="F24" s="37">
        <v>0</v>
      </c>
      <c r="G24" s="37">
        <v>0</v>
      </c>
      <c r="H24" s="37">
        <v>22968651</v>
      </c>
      <c r="I24" s="37">
        <v>0</v>
      </c>
      <c r="J24" s="37">
        <v>0</v>
      </c>
    </row>
    <row r="25" spans="1:10" ht="12.75">
      <c r="A25" s="36" t="s">
        <v>35</v>
      </c>
      <c r="B25" s="37">
        <v>0</v>
      </c>
      <c r="C25" s="37">
        <v>0</v>
      </c>
      <c r="D25" s="37">
        <v>27334760</v>
      </c>
      <c r="E25" s="37">
        <v>0</v>
      </c>
      <c r="F25" s="37">
        <v>0</v>
      </c>
      <c r="G25" s="37">
        <v>0</v>
      </c>
      <c r="H25" s="37">
        <v>27334760</v>
      </c>
      <c r="I25" s="37">
        <v>0</v>
      </c>
      <c r="J25" s="37">
        <v>0</v>
      </c>
    </row>
    <row r="26" spans="1:10" ht="12.75">
      <c r="A26" s="36" t="s">
        <v>36</v>
      </c>
      <c r="B26" s="37">
        <v>0</v>
      </c>
      <c r="C26" s="37">
        <v>0</v>
      </c>
      <c r="D26" s="37">
        <v>33604540</v>
      </c>
      <c r="E26" s="37">
        <v>0</v>
      </c>
      <c r="F26" s="37">
        <v>0</v>
      </c>
      <c r="G26" s="37">
        <v>0</v>
      </c>
      <c r="H26" s="37">
        <v>33604540</v>
      </c>
      <c r="I26" s="37">
        <v>0</v>
      </c>
      <c r="J26" s="37">
        <v>0</v>
      </c>
    </row>
    <row r="27" spans="1:10" ht="12.75">
      <c r="A27" s="36" t="s">
        <v>37</v>
      </c>
      <c r="B27" s="37">
        <v>0</v>
      </c>
      <c r="C27" s="37">
        <v>0</v>
      </c>
      <c r="D27" s="37">
        <v>8259072</v>
      </c>
      <c r="E27" s="37">
        <v>0</v>
      </c>
      <c r="F27" s="37">
        <v>0</v>
      </c>
      <c r="G27" s="37">
        <v>0</v>
      </c>
      <c r="H27" s="37">
        <v>8259072</v>
      </c>
      <c r="I27" s="37">
        <v>0</v>
      </c>
      <c r="J27" s="37">
        <v>0</v>
      </c>
    </row>
    <row r="28" spans="1:10" ht="12.75">
      <c r="A28" s="36" t="s">
        <v>38</v>
      </c>
      <c r="B28" s="37">
        <v>1934570</v>
      </c>
      <c r="C28" s="37">
        <v>135952</v>
      </c>
      <c r="D28" s="37">
        <v>42716347</v>
      </c>
      <c r="E28" s="37">
        <v>17396</v>
      </c>
      <c r="F28" s="37">
        <v>9843027</v>
      </c>
      <c r="G28" s="37">
        <v>1324452</v>
      </c>
      <c r="H28" s="37">
        <v>55971744</v>
      </c>
      <c r="I28" s="37">
        <v>0</v>
      </c>
      <c r="J28" s="37">
        <v>0</v>
      </c>
    </row>
    <row r="29" spans="1:10" ht="12.75">
      <c r="A29" s="36" t="s">
        <v>94</v>
      </c>
      <c r="B29" s="37">
        <v>382227</v>
      </c>
      <c r="C29" s="37">
        <v>8430702</v>
      </c>
      <c r="D29" s="37">
        <v>49638927</v>
      </c>
      <c r="E29" s="37">
        <v>0</v>
      </c>
      <c r="F29" s="37">
        <v>1374670</v>
      </c>
      <c r="G29" s="37">
        <v>0</v>
      </c>
      <c r="H29" s="37">
        <v>59826526</v>
      </c>
      <c r="I29" s="37">
        <v>0</v>
      </c>
      <c r="J29" s="37">
        <v>0</v>
      </c>
    </row>
    <row r="30" spans="1:10" ht="12.75">
      <c r="A30" s="36" t="s">
        <v>39</v>
      </c>
      <c r="B30" s="37">
        <v>0</v>
      </c>
      <c r="C30" s="37">
        <v>7900723</v>
      </c>
      <c r="D30" s="37">
        <v>83352728</v>
      </c>
      <c r="E30" s="37">
        <v>0</v>
      </c>
      <c r="F30" s="37">
        <v>0</v>
      </c>
      <c r="G30" s="37">
        <v>0</v>
      </c>
      <c r="H30" s="37">
        <v>91253451</v>
      </c>
      <c r="I30" s="37">
        <v>0</v>
      </c>
      <c r="J30" s="37">
        <v>0</v>
      </c>
    </row>
    <row r="31" spans="1:10" ht="12.75">
      <c r="A31" s="36" t="s">
        <v>40</v>
      </c>
      <c r="B31" s="37">
        <v>0</v>
      </c>
      <c r="C31" s="37">
        <v>5369470</v>
      </c>
      <c r="D31" s="37">
        <v>42620886</v>
      </c>
      <c r="E31" s="37">
        <v>0</v>
      </c>
      <c r="F31" s="37">
        <v>0</v>
      </c>
      <c r="G31" s="37">
        <v>2131044</v>
      </c>
      <c r="H31" s="37">
        <v>50121400</v>
      </c>
      <c r="I31" s="37">
        <v>0</v>
      </c>
      <c r="J31" s="37">
        <v>0</v>
      </c>
    </row>
    <row r="32" spans="1:10" ht="12.75">
      <c r="A32" s="36" t="s">
        <v>41</v>
      </c>
      <c r="B32" s="37">
        <v>0</v>
      </c>
      <c r="C32" s="37">
        <v>0</v>
      </c>
      <c r="D32" s="37">
        <v>19233430</v>
      </c>
      <c r="E32" s="37">
        <v>0</v>
      </c>
      <c r="F32" s="37">
        <v>975701</v>
      </c>
      <c r="G32" s="37">
        <v>0</v>
      </c>
      <c r="H32" s="37">
        <v>20209131</v>
      </c>
      <c r="I32" s="37">
        <v>0</v>
      </c>
      <c r="J32" s="37">
        <v>6252</v>
      </c>
    </row>
    <row r="33" spans="1:10" ht="12.75">
      <c r="A33" s="36" t="s">
        <v>42</v>
      </c>
      <c r="B33" s="37">
        <v>470880</v>
      </c>
      <c r="C33" s="37">
        <v>6258535</v>
      </c>
      <c r="D33" s="37">
        <v>39456256</v>
      </c>
      <c r="E33" s="37">
        <v>0</v>
      </c>
      <c r="F33" s="37">
        <v>0</v>
      </c>
      <c r="G33" s="37">
        <v>0</v>
      </c>
      <c r="H33" s="37">
        <v>46185671</v>
      </c>
      <c r="I33" s="37">
        <v>0</v>
      </c>
      <c r="J33" s="37">
        <v>0</v>
      </c>
    </row>
    <row r="34" spans="1:10" ht="12.75">
      <c r="A34" s="36" t="s">
        <v>43</v>
      </c>
      <c r="B34" s="37">
        <v>0</v>
      </c>
      <c r="C34" s="37">
        <v>0</v>
      </c>
      <c r="D34" s="37">
        <v>6282034</v>
      </c>
      <c r="E34" s="37">
        <v>0</v>
      </c>
      <c r="F34" s="37">
        <v>122142</v>
      </c>
      <c r="G34" s="37">
        <v>0</v>
      </c>
      <c r="H34" s="37">
        <v>6404176</v>
      </c>
      <c r="I34" s="37">
        <v>0</v>
      </c>
      <c r="J34" s="37">
        <v>0</v>
      </c>
    </row>
    <row r="35" spans="1:10" ht="12.75">
      <c r="A35" s="36" t="s">
        <v>44</v>
      </c>
      <c r="B35" s="37">
        <v>0</v>
      </c>
      <c r="C35" s="37">
        <v>0</v>
      </c>
      <c r="D35" s="37">
        <v>14892508</v>
      </c>
      <c r="E35" s="37">
        <v>0</v>
      </c>
      <c r="F35" s="37">
        <v>0</v>
      </c>
      <c r="G35" s="37">
        <v>0</v>
      </c>
      <c r="H35" s="37">
        <v>14892508</v>
      </c>
      <c r="I35" s="37">
        <v>0</v>
      </c>
      <c r="J35" s="37">
        <v>0</v>
      </c>
    </row>
    <row r="36" spans="1:10" ht="12.75">
      <c r="A36" s="36" t="s">
        <v>45</v>
      </c>
      <c r="B36" s="37">
        <v>1220173</v>
      </c>
      <c r="C36" s="37">
        <v>3105113</v>
      </c>
      <c r="D36" s="37">
        <v>16444469</v>
      </c>
      <c r="E36" s="37">
        <v>111564</v>
      </c>
      <c r="F36" s="37">
        <v>733790</v>
      </c>
      <c r="G36" s="37">
        <v>0</v>
      </c>
      <c r="H36" s="37">
        <v>21615109</v>
      </c>
      <c r="I36" s="37">
        <v>0</v>
      </c>
      <c r="J36" s="37">
        <v>0</v>
      </c>
    </row>
    <row r="37" spans="1:10" ht="12.75">
      <c r="A37" s="36" t="s">
        <v>46</v>
      </c>
      <c r="B37" s="37">
        <v>0</v>
      </c>
      <c r="C37" s="37">
        <v>0</v>
      </c>
      <c r="D37" s="37">
        <v>12245486</v>
      </c>
      <c r="E37" s="37">
        <v>0</v>
      </c>
      <c r="F37" s="37">
        <v>0</v>
      </c>
      <c r="G37" s="37">
        <v>0</v>
      </c>
      <c r="H37" s="37">
        <v>12245486</v>
      </c>
      <c r="I37" s="37">
        <v>0</v>
      </c>
      <c r="J37" s="37">
        <v>0</v>
      </c>
    </row>
    <row r="38" spans="1:10" ht="12.75">
      <c r="A38" s="36" t="s">
        <v>47</v>
      </c>
      <c r="B38" s="37">
        <v>5508917</v>
      </c>
      <c r="C38" s="37">
        <v>7997941</v>
      </c>
      <c r="D38" s="37">
        <v>61692630</v>
      </c>
      <c r="E38" s="37">
        <v>952474</v>
      </c>
      <c r="F38" s="37">
        <v>11730030</v>
      </c>
      <c r="G38" s="37">
        <v>0</v>
      </c>
      <c r="H38" s="37">
        <v>87881992</v>
      </c>
      <c r="I38" s="37">
        <v>0</v>
      </c>
      <c r="J38" s="37">
        <v>0</v>
      </c>
    </row>
    <row r="39" spans="1:10" ht="12.75">
      <c r="A39" s="36" t="s">
        <v>48</v>
      </c>
      <c r="B39" s="37">
        <v>0</v>
      </c>
      <c r="C39" s="37">
        <v>0</v>
      </c>
      <c r="D39" s="37">
        <v>13580826</v>
      </c>
      <c r="E39" s="37">
        <v>0</v>
      </c>
      <c r="F39" s="37">
        <v>0</v>
      </c>
      <c r="G39" s="37">
        <v>0</v>
      </c>
      <c r="H39" s="37">
        <v>13580826</v>
      </c>
      <c r="I39" s="37">
        <v>0</v>
      </c>
      <c r="J39" s="37">
        <v>0</v>
      </c>
    </row>
    <row r="40" spans="1:10" ht="12.75">
      <c r="A40" s="36" t="s">
        <v>49</v>
      </c>
      <c r="B40" s="37">
        <v>509855</v>
      </c>
      <c r="C40" s="37">
        <v>0</v>
      </c>
      <c r="D40" s="37">
        <v>189057731</v>
      </c>
      <c r="E40" s="37">
        <v>0</v>
      </c>
      <c r="F40" s="37">
        <v>0</v>
      </c>
      <c r="G40" s="37">
        <v>0</v>
      </c>
      <c r="H40" s="37">
        <v>189567586</v>
      </c>
      <c r="I40" s="37">
        <v>0</v>
      </c>
      <c r="J40" s="37">
        <v>0</v>
      </c>
    </row>
    <row r="41" spans="1:10" ht="12.75">
      <c r="A41" s="36" t="s">
        <v>50</v>
      </c>
      <c r="B41" s="37">
        <v>0</v>
      </c>
      <c r="C41" s="37">
        <v>0</v>
      </c>
      <c r="D41" s="37">
        <v>66590533</v>
      </c>
      <c r="E41" s="37">
        <v>1091458</v>
      </c>
      <c r="F41" s="37">
        <v>0</v>
      </c>
      <c r="G41" s="37">
        <v>0</v>
      </c>
      <c r="H41" s="37">
        <v>67681991</v>
      </c>
      <c r="I41" s="37">
        <v>0</v>
      </c>
      <c r="J41" s="37">
        <v>1423</v>
      </c>
    </row>
    <row r="42" spans="1:10" ht="12.75">
      <c r="A42" s="36" t="s">
        <v>51</v>
      </c>
      <c r="B42" s="37">
        <v>0</v>
      </c>
      <c r="C42" s="37">
        <v>681454</v>
      </c>
      <c r="D42" s="37">
        <v>3577697</v>
      </c>
      <c r="E42" s="37">
        <v>0</v>
      </c>
      <c r="F42" s="37">
        <v>0</v>
      </c>
      <c r="G42" s="37">
        <v>0</v>
      </c>
      <c r="H42" s="37">
        <v>4259151</v>
      </c>
      <c r="I42" s="37">
        <v>0</v>
      </c>
      <c r="J42" s="37">
        <v>0</v>
      </c>
    </row>
    <row r="43" spans="1:10" ht="12.75">
      <c r="A43" s="36" t="s">
        <v>95</v>
      </c>
      <c r="B43" s="37" t="s">
        <v>119</v>
      </c>
      <c r="C43" s="37" t="s">
        <v>119</v>
      </c>
      <c r="D43" s="37" t="s">
        <v>119</v>
      </c>
      <c r="E43" s="37" t="s">
        <v>119</v>
      </c>
      <c r="F43" s="37" t="s">
        <v>119</v>
      </c>
      <c r="G43" s="37" t="s">
        <v>119</v>
      </c>
      <c r="H43" s="37" t="s">
        <v>119</v>
      </c>
      <c r="I43" s="37" t="s">
        <v>119</v>
      </c>
      <c r="J43" s="37" t="s">
        <v>119</v>
      </c>
    </row>
    <row r="44" spans="1:10" ht="12.75">
      <c r="A44" s="36" t="s">
        <v>52</v>
      </c>
      <c r="B44" s="37">
        <v>3987260</v>
      </c>
      <c r="C44" s="37">
        <v>0</v>
      </c>
      <c r="D44" s="37">
        <v>85344993</v>
      </c>
      <c r="E44" s="37">
        <v>0</v>
      </c>
      <c r="F44" s="37">
        <v>0</v>
      </c>
      <c r="G44" s="37">
        <v>9013278</v>
      </c>
      <c r="H44" s="37">
        <v>98345531</v>
      </c>
      <c r="I44" s="37">
        <v>0</v>
      </c>
      <c r="J44" s="37">
        <v>0</v>
      </c>
    </row>
    <row r="45" spans="1:10" ht="12.75">
      <c r="A45" s="36" t="s">
        <v>53</v>
      </c>
      <c r="B45" s="37">
        <v>0</v>
      </c>
      <c r="C45" s="37">
        <v>0</v>
      </c>
      <c r="D45" s="37">
        <v>25330923</v>
      </c>
      <c r="E45" s="37">
        <v>0</v>
      </c>
      <c r="F45" s="37">
        <v>0</v>
      </c>
      <c r="G45" s="37">
        <v>0</v>
      </c>
      <c r="H45" s="37">
        <v>25330923</v>
      </c>
      <c r="I45" s="37">
        <v>0</v>
      </c>
      <c r="J45" s="37">
        <v>0</v>
      </c>
    </row>
    <row r="46" spans="1:10" ht="12.75">
      <c r="A46" s="36" t="s">
        <v>54</v>
      </c>
      <c r="B46" s="37">
        <v>0</v>
      </c>
      <c r="C46" s="37">
        <v>431401</v>
      </c>
      <c r="D46" s="37">
        <v>22256302</v>
      </c>
      <c r="E46" s="37">
        <v>311747</v>
      </c>
      <c r="F46" s="37">
        <v>5433675</v>
      </c>
      <c r="G46" s="37">
        <v>0</v>
      </c>
      <c r="H46" s="37">
        <v>28433125</v>
      </c>
      <c r="I46" s="37">
        <v>0</v>
      </c>
      <c r="J46" s="37">
        <v>0</v>
      </c>
    </row>
    <row r="47" spans="1:10" ht="12.75">
      <c r="A47" s="36" t="s">
        <v>55</v>
      </c>
      <c r="B47" s="37">
        <v>789399</v>
      </c>
      <c r="C47" s="37">
        <v>3653931</v>
      </c>
      <c r="D47" s="37">
        <v>101977959</v>
      </c>
      <c r="E47" s="37">
        <v>0</v>
      </c>
      <c r="F47" s="37">
        <v>0</v>
      </c>
      <c r="G47" s="37">
        <v>0</v>
      </c>
      <c r="H47" s="37">
        <v>106421289</v>
      </c>
      <c r="I47" s="37">
        <v>0</v>
      </c>
      <c r="J47" s="37">
        <v>0</v>
      </c>
    </row>
    <row r="48" spans="1:10" ht="12.75">
      <c r="A48" s="36" t="s">
        <v>56</v>
      </c>
      <c r="B48" s="37" t="s">
        <v>119</v>
      </c>
      <c r="C48" s="37" t="s">
        <v>119</v>
      </c>
      <c r="D48" s="37" t="s">
        <v>119</v>
      </c>
      <c r="E48" s="37" t="s">
        <v>119</v>
      </c>
      <c r="F48" s="37" t="s">
        <v>119</v>
      </c>
      <c r="G48" s="37" t="s">
        <v>119</v>
      </c>
      <c r="H48" s="37" t="s">
        <v>119</v>
      </c>
      <c r="I48" s="37" t="s">
        <v>119</v>
      </c>
      <c r="J48" s="37" t="s">
        <v>119</v>
      </c>
    </row>
    <row r="49" spans="1:10" ht="12.75">
      <c r="A49" s="36" t="s">
        <v>57</v>
      </c>
      <c r="B49" s="37">
        <v>0</v>
      </c>
      <c r="C49" s="37">
        <v>0</v>
      </c>
      <c r="D49" s="37">
        <v>8768442</v>
      </c>
      <c r="E49" s="37">
        <v>0</v>
      </c>
      <c r="F49" s="37">
        <v>0</v>
      </c>
      <c r="G49" s="37">
        <v>0</v>
      </c>
      <c r="H49" s="37">
        <v>8768442</v>
      </c>
      <c r="I49" s="37">
        <v>0</v>
      </c>
      <c r="J49" s="37">
        <v>0</v>
      </c>
    </row>
    <row r="50" spans="1:10" ht="12.75">
      <c r="A50" s="36" t="s">
        <v>58</v>
      </c>
      <c r="B50" s="37">
        <v>0</v>
      </c>
      <c r="C50" s="37">
        <v>0</v>
      </c>
      <c r="D50" s="37">
        <v>28570170</v>
      </c>
      <c r="E50" s="37">
        <v>0</v>
      </c>
      <c r="F50" s="37">
        <v>0</v>
      </c>
      <c r="G50" s="37">
        <v>0</v>
      </c>
      <c r="H50" s="37">
        <v>28570170</v>
      </c>
      <c r="I50" s="37">
        <v>0</v>
      </c>
      <c r="J50" s="37">
        <v>0</v>
      </c>
    </row>
    <row r="51" spans="1:10" ht="12.75">
      <c r="A51" s="36" t="s">
        <v>59</v>
      </c>
      <c r="B51" s="37">
        <v>405537</v>
      </c>
      <c r="C51" s="37">
        <v>0</v>
      </c>
      <c r="D51" s="37">
        <v>5253375</v>
      </c>
      <c r="E51" s="37">
        <v>131427</v>
      </c>
      <c r="F51" s="37">
        <v>0</v>
      </c>
      <c r="G51" s="37">
        <v>89160</v>
      </c>
      <c r="H51" s="37">
        <v>5879499</v>
      </c>
      <c r="I51" s="37">
        <v>0</v>
      </c>
      <c r="J51" s="37">
        <v>0</v>
      </c>
    </row>
    <row r="52" spans="1:10" ht="12.75">
      <c r="A52" s="36" t="s">
        <v>60</v>
      </c>
      <c r="B52" s="37">
        <v>0</v>
      </c>
      <c r="C52" s="37">
        <v>0</v>
      </c>
      <c r="D52" s="37">
        <v>44544028</v>
      </c>
      <c r="E52" s="37">
        <v>0</v>
      </c>
      <c r="F52" s="37">
        <v>0</v>
      </c>
      <c r="G52" s="37">
        <v>0</v>
      </c>
      <c r="H52" s="37">
        <v>44544028</v>
      </c>
      <c r="I52" s="37">
        <v>0</v>
      </c>
      <c r="J52" s="37">
        <v>0</v>
      </c>
    </row>
    <row r="53" spans="1:10" ht="12.75">
      <c r="A53" s="36" t="s">
        <v>96</v>
      </c>
      <c r="B53" s="37">
        <v>4978209</v>
      </c>
      <c r="C53" s="37">
        <v>970478</v>
      </c>
      <c r="D53" s="37">
        <v>188664973</v>
      </c>
      <c r="E53" s="37">
        <v>77207</v>
      </c>
      <c r="F53" s="37">
        <v>13114416</v>
      </c>
      <c r="G53" s="37">
        <v>0</v>
      </c>
      <c r="H53" s="37">
        <v>207805283</v>
      </c>
      <c r="I53" s="37">
        <v>0</v>
      </c>
      <c r="J53" s="37">
        <v>0</v>
      </c>
    </row>
    <row r="54" spans="1:10" ht="12.75">
      <c r="A54" s="36" t="s">
        <v>97</v>
      </c>
      <c r="B54" s="37">
        <v>0</v>
      </c>
      <c r="C54" s="37">
        <v>1386552</v>
      </c>
      <c r="D54" s="37">
        <v>8590302</v>
      </c>
      <c r="E54" s="37">
        <v>0</v>
      </c>
      <c r="F54" s="37">
        <v>0</v>
      </c>
      <c r="G54" s="37">
        <v>0</v>
      </c>
      <c r="H54" s="37">
        <v>9976854</v>
      </c>
      <c r="I54" s="37">
        <v>0</v>
      </c>
      <c r="J54" s="37">
        <v>0</v>
      </c>
    </row>
    <row r="55" spans="1:10" ht="12.75">
      <c r="A55" s="36" t="s">
        <v>61</v>
      </c>
      <c r="B55" s="37">
        <v>209911</v>
      </c>
      <c r="C55" s="37">
        <v>346652</v>
      </c>
      <c r="D55" s="37">
        <v>3454089</v>
      </c>
      <c r="E55" s="37">
        <v>85960</v>
      </c>
      <c r="F55" s="37">
        <v>394015</v>
      </c>
      <c r="G55" s="37">
        <v>0</v>
      </c>
      <c r="H55" s="37">
        <v>4490627</v>
      </c>
      <c r="I55" s="37">
        <v>0</v>
      </c>
      <c r="J55" s="37">
        <v>0</v>
      </c>
    </row>
    <row r="56" spans="1:10" ht="12.75">
      <c r="A56" s="36" t="s">
        <v>98</v>
      </c>
      <c r="B56" s="37" t="s">
        <v>119</v>
      </c>
      <c r="C56" s="37" t="s">
        <v>119</v>
      </c>
      <c r="D56" s="37" t="s">
        <v>119</v>
      </c>
      <c r="E56" s="37" t="s">
        <v>119</v>
      </c>
      <c r="F56" s="37" t="s">
        <v>119</v>
      </c>
      <c r="G56" s="37" t="s">
        <v>119</v>
      </c>
      <c r="H56" s="37" t="s">
        <v>119</v>
      </c>
      <c r="I56" s="37" t="s">
        <v>119</v>
      </c>
      <c r="J56" s="37" t="s">
        <v>119</v>
      </c>
    </row>
    <row r="57" spans="1:10" ht="12.75">
      <c r="A57" s="36" t="s">
        <v>62</v>
      </c>
      <c r="B57" s="37">
        <v>6394623</v>
      </c>
      <c r="C57" s="37">
        <v>0</v>
      </c>
      <c r="D57" s="37">
        <v>57014174</v>
      </c>
      <c r="E57" s="37">
        <v>0</v>
      </c>
      <c r="F57" s="37">
        <v>5897277</v>
      </c>
      <c r="G57" s="37">
        <v>2969916</v>
      </c>
      <c r="H57" s="37">
        <v>72275990</v>
      </c>
      <c r="I57" s="37">
        <v>0</v>
      </c>
      <c r="J57" s="37">
        <v>0</v>
      </c>
    </row>
    <row r="58" spans="1:10" ht="12.75">
      <c r="A58" s="36" t="s">
        <v>63</v>
      </c>
      <c r="B58" s="37">
        <v>7334223</v>
      </c>
      <c r="C58" s="37">
        <v>830210</v>
      </c>
      <c r="D58" s="37">
        <v>42072507</v>
      </c>
      <c r="E58" s="37">
        <v>1032474</v>
      </c>
      <c r="F58" s="37">
        <v>8327437</v>
      </c>
      <c r="G58" s="37">
        <v>1345519</v>
      </c>
      <c r="H58" s="37">
        <v>60942370</v>
      </c>
      <c r="I58" s="37">
        <v>0</v>
      </c>
      <c r="J58" s="37">
        <v>0</v>
      </c>
    </row>
    <row r="59" spans="1:10" ht="12.75">
      <c r="A59" s="36" t="s">
        <v>64</v>
      </c>
      <c r="B59" s="37">
        <v>482679</v>
      </c>
      <c r="C59" s="37">
        <v>0</v>
      </c>
      <c r="D59" s="37">
        <v>6172079</v>
      </c>
      <c r="E59" s="37">
        <v>0</v>
      </c>
      <c r="F59" s="37">
        <v>3767991</v>
      </c>
      <c r="G59" s="37">
        <v>0</v>
      </c>
      <c r="H59" s="37">
        <v>10422749</v>
      </c>
      <c r="I59" s="37">
        <v>0</v>
      </c>
      <c r="J59" s="37">
        <v>0</v>
      </c>
    </row>
    <row r="60" spans="1:10" ht="12.75">
      <c r="A60" s="36" t="s">
        <v>65</v>
      </c>
      <c r="B60" s="37">
        <v>151444</v>
      </c>
      <c r="C60" s="37">
        <v>3090508</v>
      </c>
      <c r="D60" s="37">
        <v>42469476</v>
      </c>
      <c r="E60" s="37">
        <v>0</v>
      </c>
      <c r="F60" s="37">
        <v>0</v>
      </c>
      <c r="G60" s="37">
        <v>0</v>
      </c>
      <c r="H60" s="37">
        <v>45711428</v>
      </c>
      <c r="I60" s="37">
        <v>0</v>
      </c>
      <c r="J60" s="37">
        <v>0</v>
      </c>
    </row>
    <row r="61" spans="1:10" ht="12.75">
      <c r="A61" s="36" t="s">
        <v>66</v>
      </c>
      <c r="B61" s="37">
        <v>0</v>
      </c>
      <c r="C61" s="37">
        <v>180510</v>
      </c>
      <c r="D61" s="37">
        <v>3878908</v>
      </c>
      <c r="E61" s="37">
        <v>0</v>
      </c>
      <c r="F61" s="37">
        <v>0</v>
      </c>
      <c r="G61" s="37">
        <v>0</v>
      </c>
      <c r="H61" s="37">
        <v>4059418</v>
      </c>
      <c r="I61" s="37">
        <v>0</v>
      </c>
      <c r="J61" s="37">
        <v>0</v>
      </c>
    </row>
    <row r="62" spans="1:10" ht="12.75">
      <c r="A62" s="36"/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12.75">
      <c r="A63" s="8" t="s">
        <v>12</v>
      </c>
      <c r="B63" s="39">
        <f aca="true" t="shared" si="0" ref="B63:J63">SUM(B$6:B$62)</f>
        <v>64002109</v>
      </c>
      <c r="C63" s="39">
        <f t="shared" si="0"/>
        <v>99655562</v>
      </c>
      <c r="D63" s="39">
        <f t="shared" si="0"/>
        <v>2486233596</v>
      </c>
      <c r="E63" s="39">
        <f t="shared" si="0"/>
        <v>6825860</v>
      </c>
      <c r="F63" s="39">
        <f t="shared" si="0"/>
        <v>75133689</v>
      </c>
      <c r="G63" s="39">
        <f t="shared" si="0"/>
        <v>59475730</v>
      </c>
      <c r="H63" s="39">
        <f t="shared" si="0"/>
        <v>2791326546</v>
      </c>
      <c r="I63" s="39">
        <f t="shared" si="0"/>
        <v>0</v>
      </c>
      <c r="J63" s="39">
        <f t="shared" si="0"/>
        <v>14204</v>
      </c>
    </row>
    <row r="64" spans="2:10" ht="12.75">
      <c r="B64" s="39"/>
      <c r="C64" s="39"/>
      <c r="D64" s="39"/>
      <c r="E64" s="39"/>
      <c r="F64" s="39"/>
      <c r="G64" s="39"/>
      <c r="H64" s="39"/>
      <c r="I64" s="39"/>
      <c r="J64" s="39"/>
    </row>
    <row r="65" spans="1:2" s="101" customFormat="1" ht="12">
      <c r="A65" s="102" t="s">
        <v>117</v>
      </c>
      <c r="B65" s="103"/>
    </row>
    <row r="66" spans="2:11" ht="12.75">
      <c r="B66" s="42"/>
      <c r="C66" s="42"/>
      <c r="D66" s="42"/>
      <c r="E66" s="42"/>
      <c r="F66" s="42"/>
      <c r="G66" s="42"/>
      <c r="H66" s="42"/>
      <c r="I66" s="42"/>
      <c r="J66" s="42"/>
      <c r="K66" s="44"/>
    </row>
  </sheetData>
  <mergeCells count="1">
    <mergeCell ref="A4:J4"/>
  </mergeCells>
  <printOptions horizontalCentered="1"/>
  <pageMargins left="0.46" right="0.38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workbookViewId="0" topLeftCell="A1">
      <selection activeCell="E71" sqref="E71"/>
    </sheetView>
  </sheetViews>
  <sheetFormatPr defaultColWidth="9.140625" defaultRowHeight="12.75"/>
  <cols>
    <col min="1" max="1" width="17.00390625" style="7" customWidth="1"/>
    <col min="2" max="2" width="14.7109375" style="55" customWidth="1"/>
    <col min="3" max="3" width="9.00390625" style="66" customWidth="1"/>
    <col min="4" max="4" width="10.57421875" style="66" hidden="1" customWidth="1"/>
    <col min="5" max="5" width="14.7109375" style="55" customWidth="1"/>
    <col min="6" max="6" width="16.421875" style="55" customWidth="1"/>
    <col min="7" max="7" width="16.28125" style="92" hidden="1" customWidth="1"/>
    <col min="8" max="8" width="16.28125" style="55" hidden="1" customWidth="1"/>
    <col min="9" max="9" width="2.7109375" style="7" customWidth="1"/>
    <col min="10" max="10" width="15.7109375" style="55" customWidth="1"/>
    <col min="11" max="11" width="13.57421875" style="55" customWidth="1"/>
    <col min="12" max="12" width="13.421875" style="55" customWidth="1"/>
    <col min="13" max="13" width="15.57421875" style="55" customWidth="1"/>
    <col min="14" max="16384" width="9.140625" style="7" customWidth="1"/>
  </cols>
  <sheetData>
    <row r="1" spans="1:13" s="55" customFormat="1" ht="15" customHeight="1">
      <c r="A1" s="52" t="s">
        <v>115</v>
      </c>
      <c r="B1" s="53"/>
      <c r="C1" s="54"/>
      <c r="D1" s="54"/>
      <c r="E1" s="53"/>
      <c r="F1" s="53"/>
      <c r="G1" s="92"/>
      <c r="H1" s="53"/>
      <c r="I1" s="53"/>
      <c r="J1" s="53"/>
      <c r="K1" s="53"/>
      <c r="L1" s="53"/>
      <c r="M1" s="53"/>
    </row>
    <row r="2" spans="1:13" s="55" customFormat="1" ht="15" customHeight="1">
      <c r="A2" s="52" t="s">
        <v>125</v>
      </c>
      <c r="B2" s="53"/>
      <c r="C2" s="54"/>
      <c r="D2" s="54"/>
      <c r="E2" s="53"/>
      <c r="F2" s="53"/>
      <c r="G2" s="92"/>
      <c r="H2" s="53"/>
      <c r="I2" s="53"/>
      <c r="J2" s="53"/>
      <c r="K2" s="53"/>
      <c r="L2" s="53"/>
      <c r="M2" s="53"/>
    </row>
    <row r="3" spans="1:13" s="55" customFormat="1" ht="15" customHeight="1">
      <c r="A3" s="52" t="s">
        <v>114</v>
      </c>
      <c r="B3" s="53"/>
      <c r="C3" s="54"/>
      <c r="D3" s="54"/>
      <c r="E3" s="53"/>
      <c r="F3" s="53"/>
      <c r="G3" s="92"/>
      <c r="H3" s="53"/>
      <c r="I3" s="53"/>
      <c r="J3" s="53"/>
      <c r="K3" s="53"/>
      <c r="L3" s="53"/>
      <c r="M3" s="53"/>
    </row>
    <row r="4" spans="1:13" s="56" customFormat="1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3" s="61" customFormat="1" ht="17.25" customHeight="1">
      <c r="A5" s="51"/>
      <c r="B5" s="82"/>
      <c r="C5" s="62"/>
      <c r="D5" s="62"/>
      <c r="E5" s="82"/>
      <c r="F5" s="84"/>
      <c r="G5" s="93"/>
      <c r="H5" s="84"/>
      <c r="I5" s="60"/>
      <c r="J5" s="111" t="s">
        <v>79</v>
      </c>
      <c r="K5" s="111"/>
      <c r="L5" s="111"/>
      <c r="M5" s="111"/>
    </row>
    <row r="6" spans="1:13" s="59" customFormat="1" ht="47.25" customHeight="1">
      <c r="A6" s="46" t="s">
        <v>71</v>
      </c>
      <c r="B6" s="83" t="s">
        <v>72</v>
      </c>
      <c r="C6" s="63" t="s">
        <v>73</v>
      </c>
      <c r="D6" s="63" t="s">
        <v>120</v>
      </c>
      <c r="E6" s="83" t="s">
        <v>74</v>
      </c>
      <c r="F6" s="83" t="s">
        <v>124</v>
      </c>
      <c r="G6" s="97" t="s">
        <v>126</v>
      </c>
      <c r="H6" s="86" t="s">
        <v>121</v>
      </c>
      <c r="I6" s="41"/>
      <c r="J6" s="83" t="s">
        <v>75</v>
      </c>
      <c r="K6" s="83" t="s">
        <v>76</v>
      </c>
      <c r="L6" s="83" t="s">
        <v>77</v>
      </c>
      <c r="M6" s="83" t="s">
        <v>12</v>
      </c>
    </row>
    <row r="7" spans="1:13" ht="12.75">
      <c r="A7" s="36" t="s">
        <v>20</v>
      </c>
      <c r="B7" s="67">
        <v>31565164</v>
      </c>
      <c r="C7" s="64">
        <v>70.83</v>
      </c>
      <c r="D7" s="85">
        <v>0.7083</v>
      </c>
      <c r="E7" s="67">
        <v>22357606</v>
      </c>
      <c r="F7" s="67">
        <v>9207558</v>
      </c>
      <c r="G7" s="87">
        <v>9207558</v>
      </c>
      <c r="H7" s="67">
        <f>SUM($F7-$G7)</f>
        <v>0</v>
      </c>
      <c r="I7" s="79"/>
      <c r="J7" s="67">
        <v>8979124</v>
      </c>
      <c r="K7" s="67">
        <v>0</v>
      </c>
      <c r="L7" s="67">
        <v>228434</v>
      </c>
      <c r="M7" s="67">
        <v>9207558</v>
      </c>
    </row>
    <row r="8" spans="1:13" ht="12.75">
      <c r="A8" s="36" t="s">
        <v>21</v>
      </c>
      <c r="B8" s="67">
        <v>7177542</v>
      </c>
      <c r="C8" s="64">
        <v>53.23</v>
      </c>
      <c r="D8" s="85">
        <v>0.5323</v>
      </c>
      <c r="E8" s="67">
        <v>3820606</v>
      </c>
      <c r="F8" s="67">
        <v>3356936</v>
      </c>
      <c r="G8" s="87">
        <v>3356935</v>
      </c>
      <c r="H8" s="67">
        <f aca="true" t="shared" si="0" ref="H8:H62">SUM($F8-$G8)</f>
        <v>1</v>
      </c>
      <c r="I8" s="79"/>
      <c r="J8" s="67">
        <v>3356936</v>
      </c>
      <c r="K8" s="67">
        <v>0</v>
      </c>
      <c r="L8" s="67">
        <v>0</v>
      </c>
      <c r="M8" s="67">
        <v>3356936</v>
      </c>
    </row>
    <row r="9" spans="1:13" ht="12.75">
      <c r="A9" s="36" t="s">
        <v>22</v>
      </c>
      <c r="B9" s="67" t="s">
        <v>119</v>
      </c>
      <c r="C9" s="67" t="s">
        <v>119</v>
      </c>
      <c r="D9" s="67" t="s">
        <v>119</v>
      </c>
      <c r="E9" s="67" t="s">
        <v>119</v>
      </c>
      <c r="F9" s="67" t="s">
        <v>119</v>
      </c>
      <c r="G9" s="67" t="s">
        <v>119</v>
      </c>
      <c r="H9" s="67" t="s">
        <v>119</v>
      </c>
      <c r="I9" s="99"/>
      <c r="J9" s="67" t="s">
        <v>119</v>
      </c>
      <c r="K9" s="67" t="s">
        <v>119</v>
      </c>
      <c r="L9" s="67" t="s">
        <v>119</v>
      </c>
      <c r="M9" s="67" t="s">
        <v>119</v>
      </c>
    </row>
    <row r="10" spans="1:13" ht="12.75">
      <c r="A10" s="36" t="s">
        <v>23</v>
      </c>
      <c r="B10" s="67">
        <v>45779804</v>
      </c>
      <c r="C10" s="64">
        <v>67.45</v>
      </c>
      <c r="D10" s="85">
        <v>0.6745</v>
      </c>
      <c r="E10" s="67">
        <v>30878478</v>
      </c>
      <c r="F10" s="67">
        <v>14901326</v>
      </c>
      <c r="G10" s="87">
        <v>14901326</v>
      </c>
      <c r="H10" s="67">
        <f t="shared" si="0"/>
        <v>0</v>
      </c>
      <c r="I10" s="79"/>
      <c r="J10" s="67">
        <v>14901326</v>
      </c>
      <c r="K10" s="67">
        <v>0</v>
      </c>
      <c r="L10" s="67">
        <v>0</v>
      </c>
      <c r="M10" s="67">
        <v>14901326</v>
      </c>
    </row>
    <row r="11" spans="1:13" ht="12.75">
      <c r="A11" s="36" t="s">
        <v>24</v>
      </c>
      <c r="B11" s="67">
        <v>18348711</v>
      </c>
      <c r="C11" s="64">
        <v>74.75</v>
      </c>
      <c r="D11" s="85">
        <v>0.7475</v>
      </c>
      <c r="E11" s="67">
        <v>13715661</v>
      </c>
      <c r="F11" s="67">
        <v>4633050</v>
      </c>
      <c r="G11" s="87">
        <v>4633049</v>
      </c>
      <c r="H11" s="67">
        <f t="shared" si="0"/>
        <v>1</v>
      </c>
      <c r="I11" s="79"/>
      <c r="J11" s="67">
        <v>4633050</v>
      </c>
      <c r="K11" s="67">
        <v>0</v>
      </c>
      <c r="L11" s="67">
        <v>0</v>
      </c>
      <c r="M11" s="67">
        <v>4633050</v>
      </c>
    </row>
    <row r="12" spans="1:13" ht="12.75">
      <c r="A12" s="36" t="s">
        <v>25</v>
      </c>
      <c r="B12" s="67">
        <v>551564935</v>
      </c>
      <c r="C12" s="64">
        <v>50</v>
      </c>
      <c r="D12" s="85">
        <v>0.5</v>
      </c>
      <c r="E12" s="67">
        <v>196683116</v>
      </c>
      <c r="F12" s="67">
        <v>354881819</v>
      </c>
      <c r="G12" s="87">
        <v>196683119</v>
      </c>
      <c r="H12" s="67">
        <f t="shared" si="0"/>
        <v>158198700</v>
      </c>
      <c r="I12" s="79"/>
      <c r="J12" s="67">
        <v>354881819</v>
      </c>
      <c r="K12" s="67">
        <v>0</v>
      </c>
      <c r="L12" s="67">
        <v>0</v>
      </c>
      <c r="M12" s="67">
        <v>354881819</v>
      </c>
    </row>
    <row r="13" spans="1:13" ht="12.75">
      <c r="A13" s="36" t="s">
        <v>26</v>
      </c>
      <c r="B13" s="67">
        <v>47470491</v>
      </c>
      <c r="C13" s="64">
        <v>50</v>
      </c>
      <c r="D13" s="85">
        <v>0.5</v>
      </c>
      <c r="E13" s="67">
        <v>23696541</v>
      </c>
      <c r="F13" s="67">
        <v>23773950</v>
      </c>
      <c r="G13" s="87">
        <v>23696541</v>
      </c>
      <c r="H13" s="67">
        <f t="shared" si="0"/>
        <v>77409</v>
      </c>
      <c r="I13" s="79"/>
      <c r="J13" s="67">
        <v>23551056</v>
      </c>
      <c r="K13" s="67">
        <v>222894</v>
      </c>
      <c r="L13" s="67">
        <v>0</v>
      </c>
      <c r="M13" s="67">
        <v>23773950</v>
      </c>
    </row>
    <row r="14" spans="1:13" ht="12.75">
      <c r="A14" s="36" t="s">
        <v>90</v>
      </c>
      <c r="B14" s="67">
        <v>35818675</v>
      </c>
      <c r="C14" s="64">
        <v>50</v>
      </c>
      <c r="D14" s="85">
        <v>0.5</v>
      </c>
      <c r="E14" s="67">
        <v>17909337</v>
      </c>
      <c r="F14" s="67">
        <v>17909338</v>
      </c>
      <c r="G14" s="87">
        <v>17909338</v>
      </c>
      <c r="H14" s="67">
        <f t="shared" si="0"/>
        <v>0</v>
      </c>
      <c r="I14" s="79"/>
      <c r="J14" s="67">
        <v>17909338</v>
      </c>
      <c r="K14" s="67">
        <v>0</v>
      </c>
      <c r="L14" s="67">
        <v>0</v>
      </c>
      <c r="M14" s="67">
        <v>17909338</v>
      </c>
    </row>
    <row r="15" spans="1:13" ht="12.75">
      <c r="A15" s="36" t="s">
        <v>27</v>
      </c>
      <c r="B15" s="67">
        <v>7776008</v>
      </c>
      <c r="C15" s="64">
        <v>50.38</v>
      </c>
      <c r="D15" s="85">
        <v>0.5038</v>
      </c>
      <c r="E15" s="67">
        <v>3888004</v>
      </c>
      <c r="F15" s="67">
        <v>3888004</v>
      </c>
      <c r="G15" s="87">
        <v>3829353</v>
      </c>
      <c r="H15" s="67">
        <f t="shared" si="0"/>
        <v>58651</v>
      </c>
      <c r="I15" s="79"/>
      <c r="J15" s="67">
        <v>3888004</v>
      </c>
      <c r="K15" s="67">
        <v>0</v>
      </c>
      <c r="L15" s="67">
        <v>0</v>
      </c>
      <c r="M15" s="67">
        <v>3888004</v>
      </c>
    </row>
    <row r="16" spans="1:13" ht="12.75">
      <c r="A16" s="36" t="s">
        <v>28</v>
      </c>
      <c r="B16" s="67">
        <v>4872706</v>
      </c>
      <c r="C16" s="64">
        <v>50</v>
      </c>
      <c r="D16" s="85">
        <v>0.5</v>
      </c>
      <c r="E16" s="67">
        <v>2436353</v>
      </c>
      <c r="F16" s="67">
        <v>2436353</v>
      </c>
      <c r="G16" s="87">
        <v>2436353</v>
      </c>
      <c r="H16" s="67">
        <f t="shared" si="0"/>
        <v>0</v>
      </c>
      <c r="I16" s="79"/>
      <c r="J16" s="67">
        <v>2436353</v>
      </c>
      <c r="K16" s="67">
        <v>0</v>
      </c>
      <c r="L16" s="67">
        <v>0</v>
      </c>
      <c r="M16" s="67">
        <v>2436353</v>
      </c>
    </row>
    <row r="17" spans="1:13" ht="12.75">
      <c r="A17" s="36" t="s">
        <v>91</v>
      </c>
      <c r="B17" s="67">
        <v>134402326</v>
      </c>
      <c r="C17" s="64">
        <v>58.9</v>
      </c>
      <c r="D17" s="85">
        <v>0.589</v>
      </c>
      <c r="E17" s="67">
        <v>79162970</v>
      </c>
      <c r="F17" s="67">
        <v>55239356</v>
      </c>
      <c r="G17" s="87">
        <v>55239356</v>
      </c>
      <c r="H17" s="67">
        <f t="shared" si="0"/>
        <v>0</v>
      </c>
      <c r="I17" s="79"/>
      <c r="J17" s="67">
        <v>51203652</v>
      </c>
      <c r="K17" s="67">
        <v>4035704</v>
      </c>
      <c r="L17" s="67">
        <v>0</v>
      </c>
      <c r="M17" s="67">
        <v>55239356</v>
      </c>
    </row>
    <row r="18" spans="1:13" ht="12.75">
      <c r="A18" s="36" t="s">
        <v>29</v>
      </c>
      <c r="B18" s="67">
        <v>78101585</v>
      </c>
      <c r="C18" s="64">
        <v>60.44</v>
      </c>
      <c r="D18" s="85">
        <v>0.6044</v>
      </c>
      <c r="E18" s="67">
        <v>47204598</v>
      </c>
      <c r="F18" s="67">
        <v>30896987</v>
      </c>
      <c r="G18" s="87">
        <v>30901260</v>
      </c>
      <c r="H18" s="67">
        <f t="shared" si="0"/>
        <v>-4273</v>
      </c>
      <c r="I18" s="79"/>
      <c r="J18" s="67">
        <v>30896987</v>
      </c>
      <c r="K18" s="67">
        <v>0</v>
      </c>
      <c r="L18" s="67">
        <v>0</v>
      </c>
      <c r="M18" s="67">
        <v>30896987</v>
      </c>
    </row>
    <row r="19" spans="1:13" ht="12.75">
      <c r="A19" s="36" t="s">
        <v>30</v>
      </c>
      <c r="B19" s="67" t="s">
        <v>119</v>
      </c>
      <c r="C19" s="67" t="s">
        <v>119</v>
      </c>
      <c r="D19" s="67" t="s">
        <v>119</v>
      </c>
      <c r="E19" s="67" t="s">
        <v>119</v>
      </c>
      <c r="F19" s="67" t="s">
        <v>119</v>
      </c>
      <c r="G19" s="67" t="s">
        <v>119</v>
      </c>
      <c r="H19" s="67" t="s">
        <v>119</v>
      </c>
      <c r="I19" s="99"/>
      <c r="J19" s="67" t="s">
        <v>119</v>
      </c>
      <c r="K19" s="67" t="s">
        <v>119</v>
      </c>
      <c r="L19" s="67" t="s">
        <v>119</v>
      </c>
      <c r="M19" s="67" t="s">
        <v>119</v>
      </c>
    </row>
    <row r="20" spans="1:13" ht="12.75">
      <c r="A20" s="36" t="s">
        <v>92</v>
      </c>
      <c r="B20" s="67">
        <v>10476434</v>
      </c>
      <c r="C20" s="64">
        <v>58.47</v>
      </c>
      <c r="D20" s="85">
        <v>0.5847</v>
      </c>
      <c r="E20" s="67">
        <v>6125571</v>
      </c>
      <c r="F20" s="67">
        <v>4350863</v>
      </c>
      <c r="G20" s="87">
        <v>4350863</v>
      </c>
      <c r="H20" s="67">
        <f t="shared" si="0"/>
        <v>0</v>
      </c>
      <c r="I20" s="79"/>
      <c r="J20" s="67">
        <v>4350863</v>
      </c>
      <c r="K20" s="67">
        <v>0</v>
      </c>
      <c r="L20" s="67">
        <v>0</v>
      </c>
      <c r="M20" s="67">
        <v>4350863</v>
      </c>
    </row>
    <row r="21" spans="1:13" ht="12.75">
      <c r="A21" s="36" t="s">
        <v>93</v>
      </c>
      <c r="B21" s="67">
        <v>10649782</v>
      </c>
      <c r="C21" s="64">
        <v>70.62</v>
      </c>
      <c r="D21" s="85">
        <v>0.7062</v>
      </c>
      <c r="E21" s="67">
        <v>7520876</v>
      </c>
      <c r="F21" s="67">
        <v>3128906</v>
      </c>
      <c r="G21" s="87">
        <v>3128906</v>
      </c>
      <c r="H21" s="67">
        <f t="shared" si="0"/>
        <v>0</v>
      </c>
      <c r="I21" s="79"/>
      <c r="J21" s="67">
        <v>3128906</v>
      </c>
      <c r="K21" s="67">
        <v>0</v>
      </c>
      <c r="L21" s="67">
        <v>0</v>
      </c>
      <c r="M21" s="67">
        <v>3128906</v>
      </c>
    </row>
    <row r="22" spans="1:13" ht="12.75">
      <c r="A22" s="36" t="s">
        <v>31</v>
      </c>
      <c r="B22" s="67">
        <v>134710118</v>
      </c>
      <c r="C22" s="64">
        <v>50</v>
      </c>
      <c r="D22" s="85">
        <v>0.5</v>
      </c>
      <c r="E22" s="67">
        <v>67355059</v>
      </c>
      <c r="F22" s="67">
        <v>67355059</v>
      </c>
      <c r="G22" s="87">
        <v>67355059</v>
      </c>
      <c r="H22" s="67">
        <f t="shared" si="0"/>
        <v>0</v>
      </c>
      <c r="I22" s="79"/>
      <c r="J22" s="67">
        <v>67355059</v>
      </c>
      <c r="K22" s="67">
        <v>0</v>
      </c>
      <c r="L22" s="67">
        <v>0</v>
      </c>
      <c r="M22" s="67">
        <v>67355059</v>
      </c>
    </row>
    <row r="23" spans="1:13" ht="12.75">
      <c r="A23" s="36" t="s">
        <v>32</v>
      </c>
      <c r="B23" s="67">
        <v>52180250</v>
      </c>
      <c r="C23" s="64">
        <v>62.78</v>
      </c>
      <c r="D23" s="85">
        <v>0.6278</v>
      </c>
      <c r="E23" s="67">
        <v>32758761</v>
      </c>
      <c r="F23" s="67">
        <v>19421489</v>
      </c>
      <c r="G23" s="87">
        <v>19421489</v>
      </c>
      <c r="H23" s="67">
        <f t="shared" si="0"/>
        <v>0</v>
      </c>
      <c r="I23" s="79"/>
      <c r="J23" s="67">
        <v>19421489</v>
      </c>
      <c r="K23" s="67">
        <v>0</v>
      </c>
      <c r="L23" s="67">
        <v>0</v>
      </c>
      <c r="M23" s="67">
        <v>19421489</v>
      </c>
    </row>
    <row r="24" spans="1:13" ht="12.75">
      <c r="A24" s="36" t="s">
        <v>33</v>
      </c>
      <c r="B24" s="67">
        <v>24590518</v>
      </c>
      <c r="C24" s="64">
        <v>63.55</v>
      </c>
      <c r="D24" s="85">
        <v>0.6355</v>
      </c>
      <c r="E24" s="67">
        <v>14021304</v>
      </c>
      <c r="F24" s="67">
        <v>10569214</v>
      </c>
      <c r="G24" s="87">
        <v>8042117</v>
      </c>
      <c r="H24" s="67">
        <f t="shared" si="0"/>
        <v>2527097</v>
      </c>
      <c r="I24" s="79"/>
      <c r="J24" s="67">
        <v>10569214</v>
      </c>
      <c r="K24" s="67">
        <v>0</v>
      </c>
      <c r="L24" s="67">
        <v>0</v>
      </c>
      <c r="M24" s="67">
        <v>10569214</v>
      </c>
    </row>
    <row r="25" spans="1:13" ht="12.75">
      <c r="A25" s="36" t="s">
        <v>34</v>
      </c>
      <c r="B25" s="67">
        <v>22968651</v>
      </c>
      <c r="C25" s="64">
        <v>61.01</v>
      </c>
      <c r="D25" s="85">
        <v>0.6101</v>
      </c>
      <c r="E25" s="67">
        <v>14013174</v>
      </c>
      <c r="F25" s="67">
        <v>8955477</v>
      </c>
      <c r="G25" s="87">
        <v>8955477</v>
      </c>
      <c r="H25" s="67">
        <f t="shared" si="0"/>
        <v>0</v>
      </c>
      <c r="I25" s="79"/>
      <c r="J25" s="67">
        <v>8955477</v>
      </c>
      <c r="K25" s="67">
        <v>0</v>
      </c>
      <c r="L25" s="67">
        <v>0</v>
      </c>
      <c r="M25" s="67">
        <v>8955477</v>
      </c>
    </row>
    <row r="26" spans="1:13" ht="12.75">
      <c r="A26" s="36" t="s">
        <v>35</v>
      </c>
      <c r="B26" s="67">
        <v>27334760</v>
      </c>
      <c r="C26" s="64">
        <v>69.6</v>
      </c>
      <c r="D26" s="85">
        <v>0.696</v>
      </c>
      <c r="E26" s="67">
        <v>19024993</v>
      </c>
      <c r="F26" s="67">
        <v>8309767</v>
      </c>
      <c r="G26" s="87">
        <v>8309767</v>
      </c>
      <c r="H26" s="67">
        <f t="shared" si="0"/>
        <v>0</v>
      </c>
      <c r="I26" s="79"/>
      <c r="J26" s="67">
        <v>8309767</v>
      </c>
      <c r="K26" s="67">
        <v>0</v>
      </c>
      <c r="L26" s="67">
        <v>0</v>
      </c>
      <c r="M26" s="67">
        <v>8309767</v>
      </c>
    </row>
    <row r="27" spans="1:13" ht="12.75">
      <c r="A27" s="36" t="s">
        <v>36</v>
      </c>
      <c r="B27" s="67">
        <v>33604540</v>
      </c>
      <c r="C27" s="64">
        <v>71.04</v>
      </c>
      <c r="D27" s="85">
        <v>0.7104</v>
      </c>
      <c r="E27" s="67">
        <v>23872665</v>
      </c>
      <c r="F27" s="67">
        <v>9731875</v>
      </c>
      <c r="G27" s="87">
        <v>9731875</v>
      </c>
      <c r="H27" s="67">
        <f t="shared" si="0"/>
        <v>0</v>
      </c>
      <c r="I27" s="79"/>
      <c r="J27" s="67">
        <v>9731875</v>
      </c>
      <c r="K27" s="67">
        <v>0</v>
      </c>
      <c r="L27" s="67">
        <v>0</v>
      </c>
      <c r="M27" s="67">
        <v>9731875</v>
      </c>
    </row>
    <row r="28" spans="1:13" ht="12.75">
      <c r="A28" s="36" t="s">
        <v>37</v>
      </c>
      <c r="B28" s="67">
        <v>8259072</v>
      </c>
      <c r="C28" s="64">
        <v>64.89</v>
      </c>
      <c r="D28" s="85">
        <v>0.6489</v>
      </c>
      <c r="E28" s="67">
        <v>5359312</v>
      </c>
      <c r="F28" s="67">
        <v>2899760</v>
      </c>
      <c r="G28" s="87">
        <v>2899760</v>
      </c>
      <c r="H28" s="67">
        <f t="shared" si="0"/>
        <v>0</v>
      </c>
      <c r="I28" s="79"/>
      <c r="J28" s="67">
        <v>2899760</v>
      </c>
      <c r="K28" s="67">
        <v>0</v>
      </c>
      <c r="L28" s="67">
        <v>0</v>
      </c>
      <c r="M28" s="67">
        <v>2899760</v>
      </c>
    </row>
    <row r="29" spans="1:13" ht="12.75">
      <c r="A29" s="36" t="s">
        <v>38</v>
      </c>
      <c r="B29" s="67">
        <v>55971744</v>
      </c>
      <c r="C29" s="64">
        <v>50</v>
      </c>
      <c r="D29" s="85">
        <v>0.5</v>
      </c>
      <c r="E29" s="67">
        <v>27985872</v>
      </c>
      <c r="F29" s="67">
        <v>27985872</v>
      </c>
      <c r="G29" s="87">
        <v>28033865</v>
      </c>
      <c r="H29" s="67">
        <f t="shared" si="0"/>
        <v>-47993</v>
      </c>
      <c r="I29" s="79"/>
      <c r="J29" s="67">
        <v>22402533</v>
      </c>
      <c r="K29" s="67">
        <v>0</v>
      </c>
      <c r="L29" s="67">
        <v>5583339</v>
      </c>
      <c r="M29" s="67">
        <v>27985872</v>
      </c>
    </row>
    <row r="30" spans="1:13" ht="12.75">
      <c r="A30" s="36" t="s">
        <v>94</v>
      </c>
      <c r="B30" s="67">
        <v>59826526</v>
      </c>
      <c r="C30" s="64">
        <v>50</v>
      </c>
      <c r="D30" s="85">
        <v>0.5</v>
      </c>
      <c r="E30" s="67">
        <v>29913263</v>
      </c>
      <c r="F30" s="67">
        <v>29913263</v>
      </c>
      <c r="G30" s="87">
        <v>29913263</v>
      </c>
      <c r="H30" s="67">
        <f t="shared" si="0"/>
        <v>0</v>
      </c>
      <c r="I30" s="79"/>
      <c r="J30" s="67">
        <v>29913263</v>
      </c>
      <c r="K30" s="67">
        <v>0</v>
      </c>
      <c r="L30" s="67">
        <v>0</v>
      </c>
      <c r="M30" s="67">
        <v>29913263</v>
      </c>
    </row>
    <row r="31" spans="1:13" ht="12.75">
      <c r="A31" s="36" t="s">
        <v>39</v>
      </c>
      <c r="B31" s="67">
        <v>91253451</v>
      </c>
      <c r="C31" s="64">
        <v>56.71</v>
      </c>
      <c r="D31" s="85">
        <v>0.5671</v>
      </c>
      <c r="E31" s="67">
        <v>51749832</v>
      </c>
      <c r="F31" s="67">
        <v>39503619</v>
      </c>
      <c r="G31" s="87">
        <v>39503619</v>
      </c>
      <c r="H31" s="67">
        <f t="shared" si="0"/>
        <v>0</v>
      </c>
      <c r="I31" s="79"/>
      <c r="J31" s="67">
        <v>31602896</v>
      </c>
      <c r="K31" s="67">
        <v>0</v>
      </c>
      <c r="L31" s="67">
        <v>7900723</v>
      </c>
      <c r="M31" s="67">
        <v>39503619</v>
      </c>
    </row>
    <row r="32" spans="1:13" ht="12.75">
      <c r="A32" s="36" t="s">
        <v>40</v>
      </c>
      <c r="B32" s="67">
        <v>50121400</v>
      </c>
      <c r="C32" s="64">
        <v>50</v>
      </c>
      <c r="D32" s="85">
        <v>0.5</v>
      </c>
      <c r="E32" s="67">
        <v>25060700</v>
      </c>
      <c r="F32" s="67">
        <v>25060700</v>
      </c>
      <c r="G32" s="87">
        <v>25060700</v>
      </c>
      <c r="H32" s="67">
        <f t="shared" si="0"/>
        <v>0</v>
      </c>
      <c r="I32" s="79"/>
      <c r="J32" s="67">
        <v>25060700</v>
      </c>
      <c r="K32" s="67">
        <v>0</v>
      </c>
      <c r="L32" s="67">
        <v>0</v>
      </c>
      <c r="M32" s="67">
        <v>25060700</v>
      </c>
    </row>
    <row r="33" spans="1:13" ht="12.75">
      <c r="A33" s="36" t="s">
        <v>41</v>
      </c>
      <c r="B33" s="67">
        <v>20209131</v>
      </c>
      <c r="C33" s="64">
        <v>77.08</v>
      </c>
      <c r="D33" s="85">
        <v>0.7708</v>
      </c>
      <c r="E33" s="67">
        <v>15577198</v>
      </c>
      <c r="F33" s="67">
        <v>4631933</v>
      </c>
      <c r="G33" s="87">
        <v>4633792</v>
      </c>
      <c r="H33" s="67">
        <f t="shared" si="0"/>
        <v>-1859</v>
      </c>
      <c r="I33" s="79"/>
      <c r="J33" s="67">
        <v>4631933</v>
      </c>
      <c r="K33" s="67">
        <v>0</v>
      </c>
      <c r="L33" s="67">
        <v>0</v>
      </c>
      <c r="M33" s="67">
        <v>4631933</v>
      </c>
    </row>
    <row r="34" spans="1:13" ht="12.75">
      <c r="A34" s="36" t="s">
        <v>42</v>
      </c>
      <c r="B34" s="67">
        <v>46185671</v>
      </c>
      <c r="C34" s="64">
        <v>61.15</v>
      </c>
      <c r="D34" s="85">
        <v>0.6115</v>
      </c>
      <c r="E34" s="67">
        <v>28242538</v>
      </c>
      <c r="F34" s="67">
        <v>17943133</v>
      </c>
      <c r="G34" s="87">
        <v>17943133</v>
      </c>
      <c r="H34" s="67">
        <f t="shared" si="0"/>
        <v>0</v>
      </c>
      <c r="I34" s="79"/>
      <c r="J34" s="67">
        <v>17943133</v>
      </c>
      <c r="K34" s="67">
        <v>0</v>
      </c>
      <c r="L34" s="67">
        <v>0</v>
      </c>
      <c r="M34" s="67">
        <v>17943133</v>
      </c>
    </row>
    <row r="35" spans="1:13" ht="12.75">
      <c r="A35" s="36" t="s">
        <v>43</v>
      </c>
      <c r="B35" s="67">
        <v>6404176</v>
      </c>
      <c r="C35" s="64">
        <v>71.9</v>
      </c>
      <c r="D35" s="85">
        <v>0.719</v>
      </c>
      <c r="E35" s="67">
        <v>4209314</v>
      </c>
      <c r="F35" s="67">
        <v>2194862</v>
      </c>
      <c r="G35" s="87">
        <v>1645086</v>
      </c>
      <c r="H35" s="67">
        <f t="shared" si="0"/>
        <v>549776</v>
      </c>
      <c r="I35" s="79"/>
      <c r="J35" s="67">
        <v>2194862</v>
      </c>
      <c r="K35" s="67">
        <v>0</v>
      </c>
      <c r="L35" s="67">
        <v>0</v>
      </c>
      <c r="M35" s="67">
        <v>2194862</v>
      </c>
    </row>
    <row r="36" spans="1:13" ht="12.75">
      <c r="A36" s="36" t="s">
        <v>44</v>
      </c>
      <c r="B36" s="67">
        <v>14892508</v>
      </c>
      <c r="C36" s="64">
        <v>59.64</v>
      </c>
      <c r="D36" s="85">
        <v>0.5964</v>
      </c>
      <c r="E36" s="67">
        <v>8881892</v>
      </c>
      <c r="F36" s="67">
        <v>6010616</v>
      </c>
      <c r="G36" s="87">
        <v>6010616</v>
      </c>
      <c r="H36" s="67">
        <f t="shared" si="0"/>
        <v>0</v>
      </c>
      <c r="I36" s="79"/>
      <c r="J36" s="67">
        <v>6010616</v>
      </c>
      <c r="K36" s="67">
        <v>0</v>
      </c>
      <c r="L36" s="67">
        <v>0</v>
      </c>
      <c r="M36" s="67">
        <v>6010616</v>
      </c>
    </row>
    <row r="37" spans="1:13" ht="12.75">
      <c r="A37" s="36" t="s">
        <v>45</v>
      </c>
      <c r="B37" s="67">
        <v>21615109</v>
      </c>
      <c r="C37" s="64">
        <v>55.9</v>
      </c>
      <c r="D37" s="85">
        <v>0.559</v>
      </c>
      <c r="E37" s="67">
        <v>12082846</v>
      </c>
      <c r="F37" s="67">
        <v>9532263</v>
      </c>
      <c r="G37" s="87">
        <v>9532263</v>
      </c>
      <c r="H37" s="67">
        <f t="shared" si="0"/>
        <v>0</v>
      </c>
      <c r="I37" s="79"/>
      <c r="J37" s="67">
        <v>9532263</v>
      </c>
      <c r="K37" s="67">
        <v>0</v>
      </c>
      <c r="L37" s="67">
        <v>0</v>
      </c>
      <c r="M37" s="67">
        <v>9532263</v>
      </c>
    </row>
    <row r="38" spans="1:13" ht="12.75">
      <c r="A38" s="36" t="s">
        <v>46</v>
      </c>
      <c r="B38" s="67">
        <v>12245486</v>
      </c>
      <c r="C38" s="64">
        <v>50</v>
      </c>
      <c r="D38" s="85">
        <v>0.5</v>
      </c>
      <c r="E38" s="67">
        <v>6122743</v>
      </c>
      <c r="F38" s="67">
        <v>6122743</v>
      </c>
      <c r="G38" s="87">
        <v>6122743</v>
      </c>
      <c r="H38" s="67">
        <f t="shared" si="0"/>
        <v>0</v>
      </c>
      <c r="I38" s="79"/>
      <c r="J38" s="67">
        <v>6122743</v>
      </c>
      <c r="K38" s="67">
        <v>0</v>
      </c>
      <c r="L38" s="67">
        <v>0</v>
      </c>
      <c r="M38" s="67">
        <v>6122743</v>
      </c>
    </row>
    <row r="39" spans="1:13" ht="12.75">
      <c r="A39" s="36" t="s">
        <v>47</v>
      </c>
      <c r="B39" s="67">
        <v>87881992</v>
      </c>
      <c r="C39" s="64">
        <v>50</v>
      </c>
      <c r="D39" s="85">
        <v>0.5</v>
      </c>
      <c r="E39" s="67">
        <v>43940996</v>
      </c>
      <c r="F39" s="67">
        <v>43940996</v>
      </c>
      <c r="G39" s="87">
        <v>43940996</v>
      </c>
      <c r="H39" s="67">
        <f t="shared" si="0"/>
        <v>0</v>
      </c>
      <c r="I39" s="79"/>
      <c r="J39" s="67">
        <v>43940996</v>
      </c>
      <c r="K39" s="67">
        <v>0</v>
      </c>
      <c r="L39" s="67">
        <v>0</v>
      </c>
      <c r="M39" s="67">
        <v>43940996</v>
      </c>
    </row>
    <row r="40" spans="1:13" ht="12.75">
      <c r="A40" s="36" t="s">
        <v>48</v>
      </c>
      <c r="B40" s="67">
        <v>13580826</v>
      </c>
      <c r="C40" s="64">
        <v>74.3</v>
      </c>
      <c r="D40" s="85">
        <v>0.743</v>
      </c>
      <c r="E40" s="67">
        <v>10090554</v>
      </c>
      <c r="F40" s="67">
        <v>3490272</v>
      </c>
      <c r="G40" s="87">
        <v>3490272</v>
      </c>
      <c r="H40" s="67">
        <f t="shared" si="0"/>
        <v>0</v>
      </c>
      <c r="I40" s="79"/>
      <c r="J40" s="67">
        <v>3490272</v>
      </c>
      <c r="K40" s="67">
        <v>0</v>
      </c>
      <c r="L40" s="67">
        <v>0</v>
      </c>
      <c r="M40" s="67">
        <v>3490272</v>
      </c>
    </row>
    <row r="41" spans="1:13" ht="12.75">
      <c r="A41" s="36" t="s">
        <v>49</v>
      </c>
      <c r="B41" s="67">
        <v>189567586</v>
      </c>
      <c r="C41" s="64">
        <v>50</v>
      </c>
      <c r="D41" s="85">
        <v>0.5</v>
      </c>
      <c r="E41" s="67">
        <v>94783793</v>
      </c>
      <c r="F41" s="67">
        <v>94783793</v>
      </c>
      <c r="G41" s="87">
        <v>94783793</v>
      </c>
      <c r="H41" s="67">
        <f t="shared" si="0"/>
        <v>0</v>
      </c>
      <c r="I41" s="79"/>
      <c r="J41" s="67">
        <v>94783793</v>
      </c>
      <c r="K41" s="67">
        <v>0</v>
      </c>
      <c r="L41" s="67">
        <v>0</v>
      </c>
      <c r="M41" s="67">
        <v>94783793</v>
      </c>
    </row>
    <row r="42" spans="1:13" ht="12.75">
      <c r="A42" s="36" t="s">
        <v>50</v>
      </c>
      <c r="B42" s="67">
        <v>67681991</v>
      </c>
      <c r="C42" s="64">
        <v>63.63</v>
      </c>
      <c r="D42" s="85">
        <v>0.6363</v>
      </c>
      <c r="E42" s="67">
        <v>43066051</v>
      </c>
      <c r="F42" s="67">
        <v>24615940</v>
      </c>
      <c r="G42" s="87">
        <v>24616753</v>
      </c>
      <c r="H42" s="67">
        <f t="shared" si="0"/>
        <v>-813</v>
      </c>
      <c r="I42" s="79"/>
      <c r="J42" s="67">
        <v>24615940</v>
      </c>
      <c r="K42" s="67">
        <v>0</v>
      </c>
      <c r="L42" s="67">
        <v>0</v>
      </c>
      <c r="M42" s="67">
        <v>24615940</v>
      </c>
    </row>
    <row r="43" spans="1:13" ht="12.75">
      <c r="A43" s="36" t="s">
        <v>51</v>
      </c>
      <c r="B43" s="67">
        <v>4259151</v>
      </c>
      <c r="C43" s="64">
        <v>67.49</v>
      </c>
      <c r="D43" s="85">
        <v>0.6749</v>
      </c>
      <c r="E43" s="67">
        <v>2874501</v>
      </c>
      <c r="F43" s="67">
        <v>1384650</v>
      </c>
      <c r="G43" s="87">
        <v>1384650</v>
      </c>
      <c r="H43" s="67">
        <f t="shared" si="0"/>
        <v>0</v>
      </c>
      <c r="I43" s="79"/>
      <c r="J43" s="67">
        <v>1384650</v>
      </c>
      <c r="K43" s="67">
        <v>0</v>
      </c>
      <c r="L43" s="67">
        <v>0</v>
      </c>
      <c r="M43" s="67">
        <v>1384650</v>
      </c>
    </row>
    <row r="44" spans="1:13" ht="12.75">
      <c r="A44" s="36" t="s">
        <v>95</v>
      </c>
      <c r="B44" s="67" t="s">
        <v>119</v>
      </c>
      <c r="C44" s="67" t="s">
        <v>119</v>
      </c>
      <c r="D44" s="67" t="s">
        <v>119</v>
      </c>
      <c r="E44" s="67" t="s">
        <v>119</v>
      </c>
      <c r="F44" s="67" t="s">
        <v>119</v>
      </c>
      <c r="G44" s="67" t="s">
        <v>119</v>
      </c>
      <c r="H44" s="67" t="s">
        <v>119</v>
      </c>
      <c r="I44" s="99"/>
      <c r="J44" s="67" t="s">
        <v>119</v>
      </c>
      <c r="K44" s="67" t="s">
        <v>119</v>
      </c>
      <c r="L44" s="67" t="s">
        <v>119</v>
      </c>
      <c r="M44" s="67" t="s">
        <v>119</v>
      </c>
    </row>
    <row r="45" spans="1:13" ht="12.75">
      <c r="A45" s="36" t="s">
        <v>52</v>
      </c>
      <c r="B45" s="67">
        <v>98345531</v>
      </c>
      <c r="C45" s="64">
        <v>59.68</v>
      </c>
      <c r="D45" s="85">
        <v>0.5968</v>
      </c>
      <c r="E45" s="67">
        <v>58692613</v>
      </c>
      <c r="F45" s="67">
        <v>39652918</v>
      </c>
      <c r="G45" s="87">
        <v>39652918</v>
      </c>
      <c r="H45" s="67">
        <f t="shared" si="0"/>
        <v>0</v>
      </c>
      <c r="I45" s="79"/>
      <c r="J45" s="67">
        <v>39652918</v>
      </c>
      <c r="K45" s="67">
        <v>0</v>
      </c>
      <c r="L45" s="67">
        <v>0</v>
      </c>
      <c r="M45" s="67">
        <v>39652918</v>
      </c>
    </row>
    <row r="46" spans="1:13" ht="12.75">
      <c r="A46" s="36" t="s">
        <v>53</v>
      </c>
      <c r="B46" s="67">
        <v>25330923</v>
      </c>
      <c r="C46" s="64">
        <v>70.18</v>
      </c>
      <c r="D46" s="85">
        <v>0.7018</v>
      </c>
      <c r="E46" s="67">
        <v>17777242</v>
      </c>
      <c r="F46" s="67">
        <v>7553681</v>
      </c>
      <c r="G46" s="87">
        <v>7553681</v>
      </c>
      <c r="H46" s="67">
        <f t="shared" si="0"/>
        <v>0</v>
      </c>
      <c r="I46" s="79"/>
      <c r="J46" s="67">
        <v>6042945</v>
      </c>
      <c r="K46" s="67">
        <v>0</v>
      </c>
      <c r="L46" s="67">
        <v>1510736</v>
      </c>
      <c r="M46" s="67">
        <v>7553681</v>
      </c>
    </row>
    <row r="47" spans="1:13" ht="12.75">
      <c r="A47" s="36" t="s">
        <v>54</v>
      </c>
      <c r="B47" s="67">
        <v>28433125</v>
      </c>
      <c r="C47" s="64">
        <v>61.12</v>
      </c>
      <c r="D47" s="85">
        <v>0.6112</v>
      </c>
      <c r="E47" s="67">
        <v>17378326</v>
      </c>
      <c r="F47" s="67">
        <v>11054799</v>
      </c>
      <c r="G47" s="87">
        <v>11054799</v>
      </c>
      <c r="H47" s="67">
        <f t="shared" si="0"/>
        <v>0</v>
      </c>
      <c r="I47" s="79"/>
      <c r="J47" s="67">
        <v>8843840</v>
      </c>
      <c r="K47" s="67">
        <v>0</v>
      </c>
      <c r="L47" s="67">
        <v>2210959</v>
      </c>
      <c r="M47" s="67">
        <v>11054799</v>
      </c>
    </row>
    <row r="48" spans="1:13" ht="12.75">
      <c r="A48" s="36" t="s">
        <v>55</v>
      </c>
      <c r="B48" s="67">
        <v>106421289</v>
      </c>
      <c r="C48" s="64">
        <v>53.84</v>
      </c>
      <c r="D48" s="85">
        <v>0.5384</v>
      </c>
      <c r="E48" s="67">
        <v>57297222</v>
      </c>
      <c r="F48" s="67">
        <v>49124067</v>
      </c>
      <c r="G48" s="87">
        <v>49124067</v>
      </c>
      <c r="H48" s="67">
        <f t="shared" si="0"/>
        <v>0</v>
      </c>
      <c r="I48" s="79"/>
      <c r="J48" s="67">
        <v>49124067</v>
      </c>
      <c r="K48" s="67">
        <v>0</v>
      </c>
      <c r="L48" s="67">
        <v>0</v>
      </c>
      <c r="M48" s="67">
        <v>49124067</v>
      </c>
    </row>
    <row r="49" spans="1:13" ht="12.75">
      <c r="A49" s="36" t="s">
        <v>56</v>
      </c>
      <c r="B49" s="67" t="s">
        <v>119</v>
      </c>
      <c r="C49" s="67" t="s">
        <v>119</v>
      </c>
      <c r="D49" s="67" t="s">
        <v>119</v>
      </c>
      <c r="E49" s="67" t="s">
        <v>119</v>
      </c>
      <c r="F49" s="67" t="s">
        <v>119</v>
      </c>
      <c r="G49" s="67" t="s">
        <v>119</v>
      </c>
      <c r="H49" s="67" t="s">
        <v>119</v>
      </c>
      <c r="I49" s="99"/>
      <c r="J49" s="67" t="s">
        <v>119</v>
      </c>
      <c r="K49" s="67" t="s">
        <v>119</v>
      </c>
      <c r="L49" s="67" t="s">
        <v>119</v>
      </c>
      <c r="M49" s="67" t="s">
        <v>119</v>
      </c>
    </row>
    <row r="50" spans="1:13" ht="12.75">
      <c r="A50" s="36" t="s">
        <v>57</v>
      </c>
      <c r="B50" s="67">
        <v>8768442</v>
      </c>
      <c r="C50" s="64">
        <v>55.38</v>
      </c>
      <c r="D50" s="85">
        <v>0.5538</v>
      </c>
      <c r="E50" s="67">
        <v>4855963</v>
      </c>
      <c r="F50" s="67">
        <v>3912479</v>
      </c>
      <c r="G50" s="87">
        <v>3912478</v>
      </c>
      <c r="H50" s="67">
        <f t="shared" si="0"/>
        <v>1</v>
      </c>
      <c r="I50" s="79"/>
      <c r="J50" s="67">
        <v>3912479</v>
      </c>
      <c r="K50" s="67">
        <v>0</v>
      </c>
      <c r="L50" s="67">
        <v>0</v>
      </c>
      <c r="M50" s="67">
        <v>3912479</v>
      </c>
    </row>
    <row r="51" spans="1:13" ht="12.75">
      <c r="A51" s="36" t="s">
        <v>58</v>
      </c>
      <c r="B51" s="67">
        <v>28570170</v>
      </c>
      <c r="C51" s="64">
        <v>69.89</v>
      </c>
      <c r="D51" s="85">
        <v>0.6989</v>
      </c>
      <c r="E51" s="67">
        <v>19967692</v>
      </c>
      <c r="F51" s="67">
        <v>8602478</v>
      </c>
      <c r="G51" s="87">
        <v>8602478</v>
      </c>
      <c r="H51" s="67">
        <f t="shared" si="0"/>
        <v>0</v>
      </c>
      <c r="I51" s="79"/>
      <c r="J51" s="67">
        <v>6881983</v>
      </c>
      <c r="K51" s="67">
        <v>0</v>
      </c>
      <c r="L51" s="67">
        <v>1720495</v>
      </c>
      <c r="M51" s="67">
        <v>8602478</v>
      </c>
    </row>
    <row r="52" spans="1:13" ht="12.75">
      <c r="A52" s="36" t="s">
        <v>59</v>
      </c>
      <c r="B52" s="67">
        <v>5879499</v>
      </c>
      <c r="C52" s="64">
        <v>66.03</v>
      </c>
      <c r="D52" s="85">
        <v>0.6603</v>
      </c>
      <c r="E52" s="67">
        <v>3882233</v>
      </c>
      <c r="F52" s="67">
        <v>1997266</v>
      </c>
      <c r="G52" s="87">
        <v>1997266</v>
      </c>
      <c r="H52" s="67">
        <f t="shared" si="0"/>
        <v>0</v>
      </c>
      <c r="I52" s="79"/>
      <c r="J52" s="67">
        <v>1435069</v>
      </c>
      <c r="K52" s="67">
        <v>562197</v>
      </c>
      <c r="L52" s="67">
        <v>0</v>
      </c>
      <c r="M52" s="67">
        <v>1997266</v>
      </c>
    </row>
    <row r="53" spans="1:13" ht="12.75">
      <c r="A53" s="36" t="s">
        <v>60</v>
      </c>
      <c r="B53" s="67">
        <v>44544028</v>
      </c>
      <c r="C53" s="64">
        <v>64.81</v>
      </c>
      <c r="D53" s="85">
        <v>0.6481</v>
      </c>
      <c r="E53" s="67">
        <v>28868985</v>
      </c>
      <c r="F53" s="67">
        <v>15675043</v>
      </c>
      <c r="G53" s="87">
        <v>15675044</v>
      </c>
      <c r="H53" s="67">
        <f t="shared" si="0"/>
        <v>-1</v>
      </c>
      <c r="I53" s="79"/>
      <c r="J53" s="67">
        <v>15675043</v>
      </c>
      <c r="K53" s="67">
        <v>0</v>
      </c>
      <c r="L53" s="67">
        <v>0</v>
      </c>
      <c r="M53" s="67">
        <v>15675043</v>
      </c>
    </row>
    <row r="54" spans="1:13" ht="12.75">
      <c r="A54" s="36" t="s">
        <v>96</v>
      </c>
      <c r="B54" s="67">
        <v>207805283</v>
      </c>
      <c r="C54" s="64">
        <v>60.87</v>
      </c>
      <c r="D54" s="85">
        <v>0.6087</v>
      </c>
      <c r="E54" s="67">
        <v>126491076</v>
      </c>
      <c r="F54" s="67">
        <v>81314207</v>
      </c>
      <c r="G54" s="87">
        <v>81314207</v>
      </c>
      <c r="H54" s="67">
        <f t="shared" si="0"/>
        <v>0</v>
      </c>
      <c r="I54" s="79"/>
      <c r="J54" s="67">
        <v>62279706</v>
      </c>
      <c r="K54" s="67">
        <v>2771660</v>
      </c>
      <c r="L54" s="67">
        <v>16262841</v>
      </c>
      <c r="M54" s="67">
        <v>81314207</v>
      </c>
    </row>
    <row r="55" spans="1:13" ht="12.75">
      <c r="A55" s="36" t="s">
        <v>97</v>
      </c>
      <c r="B55" s="67">
        <v>9976854</v>
      </c>
      <c r="C55" s="64">
        <v>72.14</v>
      </c>
      <c r="D55" s="85">
        <v>0.7214</v>
      </c>
      <c r="E55" s="67">
        <v>7197302</v>
      </c>
      <c r="F55" s="67">
        <v>2779552</v>
      </c>
      <c r="G55" s="87">
        <v>3793009</v>
      </c>
      <c r="H55" s="67">
        <f t="shared" si="0"/>
        <v>-1013457</v>
      </c>
      <c r="I55" s="79"/>
      <c r="J55" s="67">
        <v>2562075</v>
      </c>
      <c r="K55" s="67">
        <v>217477</v>
      </c>
      <c r="L55" s="67">
        <v>0</v>
      </c>
      <c r="M55" s="67">
        <v>2779552</v>
      </c>
    </row>
    <row r="56" spans="1:13" ht="12.75">
      <c r="A56" s="36" t="s">
        <v>61</v>
      </c>
      <c r="B56" s="67">
        <v>4490627</v>
      </c>
      <c r="C56" s="64">
        <v>60.11</v>
      </c>
      <c r="D56" s="85">
        <v>0.6011</v>
      </c>
      <c r="E56" s="67">
        <v>2699316</v>
      </c>
      <c r="F56" s="67">
        <v>1791311</v>
      </c>
      <c r="G56" s="87">
        <v>1791311</v>
      </c>
      <c r="H56" s="67">
        <f t="shared" si="0"/>
        <v>0</v>
      </c>
      <c r="I56" s="79"/>
      <c r="J56" s="67">
        <v>1791311</v>
      </c>
      <c r="K56" s="67">
        <v>0</v>
      </c>
      <c r="L56" s="67">
        <v>0</v>
      </c>
      <c r="M56" s="67">
        <v>1791311</v>
      </c>
    </row>
    <row r="57" spans="1:13" ht="12.75">
      <c r="A57" s="36" t="s">
        <v>98</v>
      </c>
      <c r="B57" s="67" t="s">
        <v>119</v>
      </c>
      <c r="C57" s="67" t="s">
        <v>119</v>
      </c>
      <c r="D57" s="67" t="s">
        <v>119</v>
      </c>
      <c r="E57" s="67" t="s">
        <v>119</v>
      </c>
      <c r="F57" s="67" t="s">
        <v>119</v>
      </c>
      <c r="G57" s="67" t="s">
        <v>119</v>
      </c>
      <c r="H57" s="67" t="s">
        <v>119</v>
      </c>
      <c r="I57" s="99"/>
      <c r="J57" s="67" t="s">
        <v>119</v>
      </c>
      <c r="K57" s="67" t="s">
        <v>119</v>
      </c>
      <c r="L57" s="67" t="s">
        <v>119</v>
      </c>
      <c r="M57" s="67" t="s">
        <v>119</v>
      </c>
    </row>
    <row r="58" spans="1:13" ht="12.75">
      <c r="A58" s="36" t="s">
        <v>62</v>
      </c>
      <c r="B58" s="67">
        <v>72275990</v>
      </c>
      <c r="C58" s="64">
        <v>50</v>
      </c>
      <c r="D58" s="85">
        <v>0.5</v>
      </c>
      <c r="E58" s="67">
        <v>36137995</v>
      </c>
      <c r="F58" s="67">
        <v>36137995</v>
      </c>
      <c r="G58" s="87">
        <v>36137995</v>
      </c>
      <c r="H58" s="67">
        <f t="shared" si="0"/>
        <v>0</v>
      </c>
      <c r="I58" s="79"/>
      <c r="J58" s="67">
        <v>33137995</v>
      </c>
      <c r="K58" s="67">
        <v>0</v>
      </c>
      <c r="L58" s="67">
        <v>3000000</v>
      </c>
      <c r="M58" s="67">
        <v>36137995</v>
      </c>
    </row>
    <row r="59" spans="1:13" ht="12.75">
      <c r="A59" s="36" t="s">
        <v>63</v>
      </c>
      <c r="B59" s="67">
        <v>60942370</v>
      </c>
      <c r="C59" s="64">
        <v>50</v>
      </c>
      <c r="D59" s="85">
        <v>0.5</v>
      </c>
      <c r="E59" s="67">
        <v>30471185</v>
      </c>
      <c r="F59" s="67">
        <v>30471185</v>
      </c>
      <c r="G59" s="87">
        <v>30471185</v>
      </c>
      <c r="H59" s="67">
        <f t="shared" si="0"/>
        <v>0</v>
      </c>
      <c r="I59" s="79"/>
      <c r="J59" s="67">
        <v>30471185</v>
      </c>
      <c r="K59" s="67">
        <v>0</v>
      </c>
      <c r="L59" s="67">
        <v>0</v>
      </c>
      <c r="M59" s="67">
        <v>30471185</v>
      </c>
    </row>
    <row r="60" spans="1:13" ht="12.75">
      <c r="A60" s="36" t="s">
        <v>64</v>
      </c>
      <c r="B60" s="67">
        <v>10422749</v>
      </c>
      <c r="C60" s="64">
        <v>74.65</v>
      </c>
      <c r="D60" s="85">
        <v>0.7465</v>
      </c>
      <c r="E60" s="67">
        <v>7780582</v>
      </c>
      <c r="F60" s="67">
        <v>2642167</v>
      </c>
      <c r="G60" s="87">
        <v>2642167</v>
      </c>
      <c r="H60" s="67">
        <f t="shared" si="0"/>
        <v>0</v>
      </c>
      <c r="I60" s="79"/>
      <c r="J60" s="67">
        <v>2642167</v>
      </c>
      <c r="K60" s="67">
        <v>0</v>
      </c>
      <c r="L60" s="67">
        <v>0</v>
      </c>
      <c r="M60" s="67">
        <v>2642167</v>
      </c>
    </row>
    <row r="61" spans="1:13" ht="12.75">
      <c r="A61" s="36" t="s">
        <v>65</v>
      </c>
      <c r="B61" s="67">
        <v>45711428</v>
      </c>
      <c r="C61" s="64">
        <v>58.32</v>
      </c>
      <c r="D61" s="85">
        <v>0.5832</v>
      </c>
      <c r="E61" s="67">
        <v>26658905</v>
      </c>
      <c r="F61" s="67">
        <v>19052523</v>
      </c>
      <c r="G61" s="87">
        <v>19052523</v>
      </c>
      <c r="H61" s="67">
        <f t="shared" si="0"/>
        <v>0</v>
      </c>
      <c r="I61" s="79"/>
      <c r="J61" s="67">
        <v>15242019</v>
      </c>
      <c r="K61" s="67">
        <v>0</v>
      </c>
      <c r="L61" s="67">
        <v>3810504</v>
      </c>
      <c r="M61" s="67">
        <v>19052523</v>
      </c>
    </row>
    <row r="62" spans="1:13" ht="12.75">
      <c r="A62" s="36" t="s">
        <v>66</v>
      </c>
      <c r="B62" s="67">
        <v>4059418</v>
      </c>
      <c r="C62" s="64">
        <v>57.9</v>
      </c>
      <c r="D62" s="85">
        <v>0.579</v>
      </c>
      <c r="E62" s="67">
        <v>2350403</v>
      </c>
      <c r="F62" s="67">
        <v>1709015</v>
      </c>
      <c r="G62" s="87">
        <v>1709015</v>
      </c>
      <c r="H62" s="67">
        <f t="shared" si="0"/>
        <v>0</v>
      </c>
      <c r="I62" s="79"/>
      <c r="J62" s="67">
        <v>1709015</v>
      </c>
      <c r="K62" s="67">
        <v>0</v>
      </c>
      <c r="L62" s="67">
        <v>0</v>
      </c>
      <c r="M62" s="67">
        <v>1709015</v>
      </c>
    </row>
    <row r="63" spans="1:13" ht="12.75">
      <c r="A63" s="36"/>
      <c r="B63" s="67"/>
      <c r="C63" s="64"/>
      <c r="D63" s="64"/>
      <c r="E63" s="67"/>
      <c r="F63" s="67"/>
      <c r="G63" s="94"/>
      <c r="H63" s="67"/>
      <c r="I63" s="57"/>
      <c r="J63" s="67"/>
      <c r="K63" s="67"/>
      <c r="L63" s="67"/>
      <c r="M63" s="67"/>
    </row>
    <row r="64" spans="1:13" ht="12.75">
      <c r="A64" s="8" t="s">
        <v>78</v>
      </c>
      <c r="B64" s="68">
        <f>SUM(B$7:B$63)</f>
        <v>2791326546</v>
      </c>
      <c r="C64" s="80"/>
      <c r="D64" s="80"/>
      <c r="E64" s="68">
        <f>SUM(E$7:E$63)</f>
        <v>1484894118</v>
      </c>
      <c r="F64" s="68">
        <f>SUM(F$7:F$63)</f>
        <v>1306432428</v>
      </c>
      <c r="G64" s="94">
        <f>SUM(G7:G63)</f>
        <v>1146089188</v>
      </c>
      <c r="H64" s="67">
        <f>SUM(H12+H13+H15+H24+H35)</f>
        <v>161411633</v>
      </c>
      <c r="I64" s="76"/>
      <c r="J64" s="68">
        <f>SUM(J$7:J$63)</f>
        <v>1256394465</v>
      </c>
      <c r="K64" s="68">
        <f>SUM(K$7:K$63)</f>
        <v>7809932</v>
      </c>
      <c r="L64" s="68">
        <f>SUM(L$7:L$63)</f>
        <v>42228031</v>
      </c>
      <c r="M64" s="68">
        <f>SUM(M$7:M$63)</f>
        <v>1306432428</v>
      </c>
    </row>
    <row r="65" spans="1:13" ht="12.75">
      <c r="A65" s="10"/>
      <c r="B65" s="68"/>
      <c r="C65" s="65"/>
      <c r="D65" s="65"/>
      <c r="E65" s="68"/>
      <c r="F65" s="68"/>
      <c r="G65" s="95"/>
      <c r="I65" s="58"/>
      <c r="J65" s="68"/>
      <c r="K65" s="68"/>
      <c r="L65" s="68"/>
      <c r="M65" s="68"/>
    </row>
    <row r="66" spans="1:13" s="104" customFormat="1" ht="28.5" customHeight="1">
      <c r="A66" s="113" t="s">
        <v>129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</row>
    <row r="68" spans="2:14" ht="12.75">
      <c r="B68" s="42"/>
      <c r="C68" s="81"/>
      <c r="D68" s="81"/>
      <c r="E68" s="42"/>
      <c r="F68" s="42"/>
      <c r="G68" s="96"/>
      <c r="H68" s="42"/>
      <c r="I68" s="43"/>
      <c r="J68" s="42"/>
      <c r="K68" s="42"/>
      <c r="L68" s="42"/>
      <c r="M68" s="42"/>
      <c r="N68" s="44"/>
    </row>
  </sheetData>
  <mergeCells count="3">
    <mergeCell ref="J5:M5"/>
    <mergeCell ref="A4:M4"/>
    <mergeCell ref="A66:M66"/>
  </mergeCells>
  <printOptions horizontalCentered="1"/>
  <pageMargins left="0.6" right="0.56" top="1" bottom="1" header="0.5" footer="0.5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A71" sqref="A71"/>
    </sheetView>
  </sheetViews>
  <sheetFormatPr defaultColWidth="9.140625" defaultRowHeight="12.75"/>
  <cols>
    <col min="1" max="1" width="17.57421875" style="7" customWidth="1"/>
    <col min="2" max="6" width="12.7109375" style="7" customWidth="1"/>
    <col min="7" max="7" width="14.57421875" style="7" customWidth="1"/>
    <col min="8" max="10" width="12.7109375" style="7" customWidth="1"/>
    <col min="11" max="11" width="14.7109375" style="7" customWidth="1"/>
    <col min="12" max="12" width="13.8515625" style="7" customWidth="1"/>
    <col min="13" max="13" width="12.7109375" style="7" customWidth="1"/>
    <col min="14" max="16384" width="9.140625" style="7" customWidth="1"/>
  </cols>
  <sheetData>
    <row r="1" spans="1:15" ht="15" customHeight="1">
      <c r="A1" s="48" t="s">
        <v>109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" customHeight="1">
      <c r="A2" s="48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" customHeight="1">
      <c r="A3" s="48" t="s">
        <v>110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4" ht="1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3" s="59" customFormat="1" ht="51">
      <c r="A5" s="46" t="s">
        <v>71</v>
      </c>
      <c r="B5" s="40" t="s">
        <v>0</v>
      </c>
      <c r="C5" s="40" t="s">
        <v>1</v>
      </c>
      <c r="D5" s="69" t="s">
        <v>85</v>
      </c>
      <c r="E5" s="69" t="s">
        <v>86</v>
      </c>
      <c r="F5" s="69" t="s">
        <v>102</v>
      </c>
      <c r="G5" s="40" t="s">
        <v>108</v>
      </c>
      <c r="H5" s="40" t="s">
        <v>3</v>
      </c>
      <c r="I5" s="40" t="s">
        <v>4</v>
      </c>
      <c r="J5" s="40" t="s">
        <v>69</v>
      </c>
      <c r="K5" s="40" t="s">
        <v>6</v>
      </c>
      <c r="L5" s="40" t="s">
        <v>107</v>
      </c>
      <c r="M5" s="40" t="s">
        <v>106</v>
      </c>
    </row>
    <row r="6" spans="1:13" ht="13.5" customHeight="1">
      <c r="A6" s="36" t="s">
        <v>20</v>
      </c>
      <c r="B6" s="37">
        <v>1240414</v>
      </c>
      <c r="C6" s="37">
        <v>1335939</v>
      </c>
      <c r="D6" s="37">
        <v>2036636</v>
      </c>
      <c r="E6" s="37">
        <v>3516701</v>
      </c>
      <c r="F6" s="37">
        <v>361109</v>
      </c>
      <c r="G6" s="37">
        <v>42179311</v>
      </c>
      <c r="H6" s="37">
        <v>587333</v>
      </c>
      <c r="I6" s="37">
        <v>86</v>
      </c>
      <c r="J6" s="37">
        <v>0</v>
      </c>
      <c r="K6" s="37">
        <v>51257529</v>
      </c>
      <c r="L6" s="37">
        <v>0</v>
      </c>
      <c r="M6" s="37">
        <v>0</v>
      </c>
    </row>
    <row r="7" spans="1:13" ht="13.5" customHeight="1">
      <c r="A7" s="36" t="s">
        <v>21</v>
      </c>
      <c r="B7" s="37">
        <v>1338414</v>
      </c>
      <c r="C7" s="37">
        <v>6346995</v>
      </c>
      <c r="D7" s="37">
        <v>198836</v>
      </c>
      <c r="E7" s="37">
        <v>343333</v>
      </c>
      <c r="F7" s="37">
        <v>35255</v>
      </c>
      <c r="G7" s="37">
        <v>8619748</v>
      </c>
      <c r="H7" s="37">
        <v>340310</v>
      </c>
      <c r="I7" s="37">
        <v>2002383</v>
      </c>
      <c r="J7" s="37">
        <v>3600</v>
      </c>
      <c r="K7" s="37">
        <v>19228874</v>
      </c>
      <c r="L7" s="37">
        <v>0</v>
      </c>
      <c r="M7" s="37">
        <v>0</v>
      </c>
    </row>
    <row r="8" spans="1:14" ht="13.5" customHeight="1">
      <c r="A8" s="36" t="s">
        <v>22</v>
      </c>
      <c r="B8" s="37">
        <v>95949</v>
      </c>
      <c r="C8" s="37">
        <v>16345</v>
      </c>
      <c r="D8" s="37">
        <v>134556</v>
      </c>
      <c r="E8" s="37">
        <v>241936</v>
      </c>
      <c r="F8" s="37">
        <v>24371</v>
      </c>
      <c r="G8" s="37">
        <v>1953405</v>
      </c>
      <c r="H8" s="37">
        <v>0</v>
      </c>
      <c r="I8" s="37">
        <v>2536</v>
      </c>
      <c r="J8" s="37">
        <v>0</v>
      </c>
      <c r="K8" s="37">
        <v>2469098</v>
      </c>
      <c r="L8" s="37">
        <v>45458</v>
      </c>
      <c r="M8" s="37">
        <v>0</v>
      </c>
      <c r="N8" s="45"/>
    </row>
    <row r="9" spans="1:14" ht="13.5" customHeight="1">
      <c r="A9" s="36" t="s">
        <v>23</v>
      </c>
      <c r="B9" s="37">
        <v>2419412</v>
      </c>
      <c r="C9" s="37">
        <v>910497</v>
      </c>
      <c r="D9" s="37">
        <v>2413376</v>
      </c>
      <c r="E9" s="37">
        <v>4167224</v>
      </c>
      <c r="F9" s="37">
        <v>427907</v>
      </c>
      <c r="G9" s="37">
        <v>32850825</v>
      </c>
      <c r="H9" s="37">
        <v>788456</v>
      </c>
      <c r="I9" s="37">
        <v>5287135</v>
      </c>
      <c r="J9" s="37">
        <v>0</v>
      </c>
      <c r="K9" s="37">
        <v>49264832</v>
      </c>
      <c r="L9" s="37">
        <v>0</v>
      </c>
      <c r="M9" s="37">
        <v>0</v>
      </c>
      <c r="N9" s="45"/>
    </row>
    <row r="10" spans="1:14" ht="13.5" customHeight="1">
      <c r="A10" s="36" t="s">
        <v>24</v>
      </c>
      <c r="B10" s="37">
        <v>353691</v>
      </c>
      <c r="C10" s="37">
        <v>1568921</v>
      </c>
      <c r="D10" s="37">
        <v>1232565</v>
      </c>
      <c r="E10" s="37">
        <v>2128294</v>
      </c>
      <c r="F10" s="37">
        <v>218542</v>
      </c>
      <c r="G10" s="37">
        <v>27158638</v>
      </c>
      <c r="H10" s="37">
        <v>0</v>
      </c>
      <c r="I10" s="37">
        <v>0</v>
      </c>
      <c r="J10" s="37">
        <v>0</v>
      </c>
      <c r="K10" s="37">
        <v>32660651</v>
      </c>
      <c r="L10" s="37">
        <v>0</v>
      </c>
      <c r="M10" s="37">
        <v>0</v>
      </c>
      <c r="N10" s="45"/>
    </row>
    <row r="11" spans="1:14" ht="13.5" customHeight="1">
      <c r="A11" s="36" t="s">
        <v>25</v>
      </c>
      <c r="B11" s="37">
        <v>0</v>
      </c>
      <c r="C11" s="37">
        <v>16914810</v>
      </c>
      <c r="D11" s="37">
        <v>11233568</v>
      </c>
      <c r="E11" s="37">
        <v>19397224</v>
      </c>
      <c r="F11" s="37">
        <v>1991783</v>
      </c>
      <c r="G11" s="37">
        <v>486645037</v>
      </c>
      <c r="H11" s="37">
        <v>0</v>
      </c>
      <c r="I11" s="37">
        <v>0</v>
      </c>
      <c r="J11" s="37">
        <v>105773133</v>
      </c>
      <c r="K11" s="37">
        <v>641955555</v>
      </c>
      <c r="L11" s="37">
        <v>0</v>
      </c>
      <c r="M11" s="37">
        <v>0</v>
      </c>
      <c r="N11" s="45"/>
    </row>
    <row r="12" spans="1:14" ht="13.5" customHeight="1">
      <c r="A12" s="36" t="s">
        <v>26</v>
      </c>
      <c r="B12" s="37">
        <v>1111498</v>
      </c>
      <c r="C12" s="37">
        <v>6638520</v>
      </c>
      <c r="D12" s="37">
        <v>1148272</v>
      </c>
      <c r="E12" s="37">
        <v>1982744</v>
      </c>
      <c r="F12" s="37">
        <v>203596</v>
      </c>
      <c r="G12" s="37">
        <v>16856056</v>
      </c>
      <c r="H12" s="37">
        <v>709816</v>
      </c>
      <c r="I12" s="37">
        <v>0</v>
      </c>
      <c r="J12" s="37">
        <v>0</v>
      </c>
      <c r="K12" s="37">
        <v>28650502</v>
      </c>
      <c r="L12" s="37">
        <v>0</v>
      </c>
      <c r="M12" s="37">
        <v>0</v>
      </c>
      <c r="N12" s="45"/>
    </row>
    <row r="13" spans="1:14" ht="13.5" customHeight="1">
      <c r="A13" s="36" t="s">
        <v>90</v>
      </c>
      <c r="B13" s="37">
        <v>0</v>
      </c>
      <c r="C13" s="37">
        <v>2463777</v>
      </c>
      <c r="D13" s="37">
        <v>711710</v>
      </c>
      <c r="E13" s="37">
        <v>1228924</v>
      </c>
      <c r="F13" s="37">
        <v>126191</v>
      </c>
      <c r="G13" s="37">
        <v>6427679</v>
      </c>
      <c r="H13" s="37">
        <v>47520</v>
      </c>
      <c r="I13" s="37">
        <v>3522517</v>
      </c>
      <c r="J13" s="37">
        <v>0</v>
      </c>
      <c r="K13" s="37">
        <v>14528318</v>
      </c>
      <c r="L13" s="37">
        <v>0</v>
      </c>
      <c r="M13" s="37">
        <v>0</v>
      </c>
      <c r="N13" s="45"/>
    </row>
    <row r="14" spans="1:14" ht="13.5" customHeight="1">
      <c r="A14" s="36" t="s">
        <v>27</v>
      </c>
      <c r="B14" s="37">
        <v>242714</v>
      </c>
      <c r="C14" s="37">
        <v>769963</v>
      </c>
      <c r="D14" s="37">
        <v>225592</v>
      </c>
      <c r="E14" s="37">
        <v>389534</v>
      </c>
      <c r="F14" s="37">
        <v>39999</v>
      </c>
      <c r="G14" s="37">
        <v>2937260</v>
      </c>
      <c r="H14" s="37">
        <v>0</v>
      </c>
      <c r="I14" s="37">
        <v>0</v>
      </c>
      <c r="J14" s="37">
        <v>0</v>
      </c>
      <c r="K14" s="37">
        <v>4605062</v>
      </c>
      <c r="L14" s="37">
        <v>0</v>
      </c>
      <c r="M14" s="37">
        <v>0</v>
      </c>
      <c r="N14" s="45"/>
    </row>
    <row r="15" spans="1:14" ht="13.5" customHeight="1">
      <c r="A15" s="36" t="s">
        <v>28</v>
      </c>
      <c r="B15" s="37">
        <v>1412195</v>
      </c>
      <c r="C15" s="37">
        <v>1206809</v>
      </c>
      <c r="D15" s="37">
        <v>160611</v>
      </c>
      <c r="E15" s="37">
        <v>277331</v>
      </c>
      <c r="F15" s="37">
        <v>28477</v>
      </c>
      <c r="G15" s="37">
        <v>14374442</v>
      </c>
      <c r="H15" s="37">
        <v>0</v>
      </c>
      <c r="I15" s="37">
        <v>1128255</v>
      </c>
      <c r="J15" s="37">
        <v>3212446</v>
      </c>
      <c r="K15" s="37">
        <v>21800566</v>
      </c>
      <c r="L15" s="37">
        <v>0</v>
      </c>
      <c r="M15" s="37">
        <v>0</v>
      </c>
      <c r="N15" s="45"/>
    </row>
    <row r="16" spans="1:14" ht="13.5" customHeight="1">
      <c r="A16" s="36" t="s">
        <v>91</v>
      </c>
      <c r="B16" s="37">
        <v>7344310</v>
      </c>
      <c r="C16" s="37">
        <v>59931552</v>
      </c>
      <c r="D16" s="37">
        <v>5569976</v>
      </c>
      <c r="E16" s="37">
        <v>9617789</v>
      </c>
      <c r="F16" s="37">
        <v>987593</v>
      </c>
      <c r="G16" s="37">
        <v>132148391</v>
      </c>
      <c r="H16" s="37">
        <v>12965</v>
      </c>
      <c r="I16" s="37">
        <v>4810650</v>
      </c>
      <c r="J16" s="37">
        <v>15827224</v>
      </c>
      <c r="K16" s="37">
        <v>236250450</v>
      </c>
      <c r="L16" s="37">
        <v>0</v>
      </c>
      <c r="M16" s="37">
        <v>0</v>
      </c>
      <c r="N16" s="45"/>
    </row>
    <row r="17" spans="1:14" ht="13.5" customHeight="1">
      <c r="A17" s="36" t="s">
        <v>29</v>
      </c>
      <c r="B17" s="37">
        <v>31579</v>
      </c>
      <c r="C17" s="37">
        <v>7586144</v>
      </c>
      <c r="D17" s="37">
        <v>3673741</v>
      </c>
      <c r="E17" s="37">
        <v>6343523</v>
      </c>
      <c r="F17" s="37">
        <v>651378</v>
      </c>
      <c r="G17" s="37">
        <v>55696738</v>
      </c>
      <c r="H17" s="37">
        <v>1009885</v>
      </c>
      <c r="I17" s="37">
        <v>0</v>
      </c>
      <c r="J17" s="37">
        <v>0</v>
      </c>
      <c r="K17" s="37">
        <v>74992988</v>
      </c>
      <c r="L17" s="37">
        <v>0</v>
      </c>
      <c r="M17" s="37">
        <v>0</v>
      </c>
      <c r="N17" s="45"/>
    </row>
    <row r="18" spans="1:14" ht="13.5" customHeight="1">
      <c r="A18" s="36" t="s">
        <v>130</v>
      </c>
      <c r="B18" s="37">
        <v>224942</v>
      </c>
      <c r="C18" s="37">
        <v>76851</v>
      </c>
      <c r="D18" s="37">
        <v>60340</v>
      </c>
      <c r="E18" s="37">
        <v>185538</v>
      </c>
      <c r="F18" s="37">
        <v>15755</v>
      </c>
      <c r="G18" s="37">
        <v>1909061</v>
      </c>
      <c r="H18" s="37">
        <v>26467</v>
      </c>
      <c r="I18" s="37">
        <v>323279</v>
      </c>
      <c r="J18" s="37">
        <v>0</v>
      </c>
      <c r="K18" s="37">
        <v>2822233</v>
      </c>
      <c r="L18" s="37">
        <v>1137112</v>
      </c>
      <c r="M18" s="37">
        <v>231582</v>
      </c>
      <c r="N18" s="45"/>
    </row>
    <row r="19" spans="1:13" ht="13.5" customHeight="1">
      <c r="A19" s="36" t="s">
        <v>92</v>
      </c>
      <c r="B19" s="37">
        <v>187857</v>
      </c>
      <c r="C19" s="37">
        <v>200000</v>
      </c>
      <c r="D19" s="37">
        <v>1051717</v>
      </c>
      <c r="E19" s="37">
        <v>1779829</v>
      </c>
      <c r="F19" s="37">
        <v>111486</v>
      </c>
      <c r="G19" s="37">
        <v>15157893</v>
      </c>
      <c r="H19" s="37">
        <v>251504</v>
      </c>
      <c r="I19" s="37">
        <v>0</v>
      </c>
      <c r="J19" s="37">
        <v>0</v>
      </c>
      <c r="K19" s="37">
        <v>18740286</v>
      </c>
      <c r="L19" s="37">
        <v>0</v>
      </c>
      <c r="M19" s="37">
        <v>0</v>
      </c>
    </row>
    <row r="20" spans="1:13" ht="13.5" customHeight="1">
      <c r="A20" s="36" t="s">
        <v>93</v>
      </c>
      <c r="B20" s="37">
        <v>927109</v>
      </c>
      <c r="C20" s="37">
        <v>1353707</v>
      </c>
      <c r="D20" s="37">
        <v>567932</v>
      </c>
      <c r="E20" s="37">
        <v>980659</v>
      </c>
      <c r="F20" s="37">
        <v>100698</v>
      </c>
      <c r="G20" s="37">
        <v>15472904</v>
      </c>
      <c r="H20" s="37">
        <v>77343</v>
      </c>
      <c r="I20" s="37">
        <v>0</v>
      </c>
      <c r="J20" s="37">
        <v>844961</v>
      </c>
      <c r="K20" s="37">
        <v>20325313</v>
      </c>
      <c r="L20" s="37">
        <v>0</v>
      </c>
      <c r="M20" s="37">
        <v>0</v>
      </c>
    </row>
    <row r="21" spans="1:13" ht="13.5" customHeight="1">
      <c r="A21" s="36" t="s">
        <v>31</v>
      </c>
      <c r="B21" s="37">
        <v>0</v>
      </c>
      <c r="C21" s="37">
        <v>14254650</v>
      </c>
      <c r="D21" s="37">
        <v>4021764</v>
      </c>
      <c r="E21" s="37">
        <v>7086082</v>
      </c>
      <c r="F21" s="37">
        <v>1032533</v>
      </c>
      <c r="G21" s="37">
        <v>51881306</v>
      </c>
      <c r="H21" s="37">
        <v>0</v>
      </c>
      <c r="I21" s="37">
        <v>0</v>
      </c>
      <c r="J21" s="37">
        <v>0</v>
      </c>
      <c r="K21" s="37">
        <v>78276335</v>
      </c>
      <c r="L21" s="37">
        <v>0</v>
      </c>
      <c r="M21" s="37">
        <v>0</v>
      </c>
    </row>
    <row r="22" spans="1:13" ht="13.5" customHeight="1">
      <c r="A22" s="36" t="s">
        <v>32</v>
      </c>
      <c r="B22" s="37">
        <v>1433403</v>
      </c>
      <c r="C22" s="37">
        <v>3519991</v>
      </c>
      <c r="D22" s="37">
        <v>2039156</v>
      </c>
      <c r="E22" s="37">
        <v>3521052</v>
      </c>
      <c r="F22" s="37">
        <v>361556</v>
      </c>
      <c r="G22" s="37">
        <v>32722990</v>
      </c>
      <c r="H22" s="37">
        <v>1673992</v>
      </c>
      <c r="I22" s="37">
        <v>1353660</v>
      </c>
      <c r="J22" s="37">
        <v>0</v>
      </c>
      <c r="K22" s="37">
        <v>46625800</v>
      </c>
      <c r="L22" s="37">
        <v>0</v>
      </c>
      <c r="M22" s="37">
        <v>0</v>
      </c>
    </row>
    <row r="23" spans="1:13" ht="13.5" customHeight="1">
      <c r="A23" s="36" t="s">
        <v>33</v>
      </c>
      <c r="B23" s="37">
        <v>513620</v>
      </c>
      <c r="C23" s="37">
        <v>13753948</v>
      </c>
      <c r="D23" s="37">
        <v>904930</v>
      </c>
      <c r="E23" s="37">
        <v>1562560</v>
      </c>
      <c r="F23" s="37">
        <v>160450</v>
      </c>
      <c r="G23" s="37">
        <v>26809643</v>
      </c>
      <c r="H23" s="37">
        <v>0</v>
      </c>
      <c r="I23" s="37">
        <v>0</v>
      </c>
      <c r="J23" s="37">
        <v>100145</v>
      </c>
      <c r="K23" s="37">
        <v>43805296</v>
      </c>
      <c r="L23" s="37">
        <v>0</v>
      </c>
      <c r="M23" s="37">
        <v>0</v>
      </c>
    </row>
    <row r="24" spans="1:13" ht="13.5" customHeight="1">
      <c r="A24" s="36" t="s">
        <v>34</v>
      </c>
      <c r="B24" s="37">
        <v>0</v>
      </c>
      <c r="C24" s="37">
        <v>3107611</v>
      </c>
      <c r="D24" s="37">
        <v>1163729</v>
      </c>
      <c r="E24" s="37">
        <v>7661671</v>
      </c>
      <c r="F24" s="37">
        <v>341855</v>
      </c>
      <c r="G24" s="37">
        <v>28171921</v>
      </c>
      <c r="H24" s="37">
        <v>0</v>
      </c>
      <c r="I24" s="37">
        <v>0</v>
      </c>
      <c r="J24" s="37">
        <v>0</v>
      </c>
      <c r="K24" s="37">
        <v>40446787</v>
      </c>
      <c r="L24" s="37">
        <v>0</v>
      </c>
      <c r="M24" s="37">
        <v>0</v>
      </c>
    </row>
    <row r="25" spans="1:13" ht="13.5" customHeight="1">
      <c r="A25" s="36" t="s">
        <v>35</v>
      </c>
      <c r="B25" s="37">
        <v>1773</v>
      </c>
      <c r="C25" s="37">
        <v>3883001</v>
      </c>
      <c r="D25" s="37">
        <v>1766776</v>
      </c>
      <c r="E25" s="37">
        <v>2134529</v>
      </c>
      <c r="F25" s="37">
        <v>313261</v>
      </c>
      <c r="G25" s="37">
        <v>82352531</v>
      </c>
      <c r="H25" s="37">
        <v>72</v>
      </c>
      <c r="I25" s="37">
        <v>0</v>
      </c>
      <c r="J25" s="37">
        <v>0</v>
      </c>
      <c r="K25" s="37">
        <v>90451943</v>
      </c>
      <c r="L25" s="37">
        <v>0</v>
      </c>
      <c r="M25" s="37">
        <v>0</v>
      </c>
    </row>
    <row r="26" spans="1:13" ht="13.5" customHeight="1">
      <c r="A26" s="36" t="s">
        <v>36</v>
      </c>
      <c r="B26" s="37">
        <v>5220341</v>
      </c>
      <c r="C26" s="37">
        <v>4622280</v>
      </c>
      <c r="D26" s="37">
        <v>2356414</v>
      </c>
      <c r="E26" s="37">
        <v>4068867</v>
      </c>
      <c r="F26" s="37">
        <v>417808</v>
      </c>
      <c r="G26" s="37">
        <v>42837030</v>
      </c>
      <c r="H26" s="37">
        <v>0</v>
      </c>
      <c r="I26" s="37">
        <v>8565156</v>
      </c>
      <c r="J26" s="37">
        <v>0</v>
      </c>
      <c r="K26" s="37">
        <v>68087896</v>
      </c>
      <c r="L26" s="37">
        <v>0</v>
      </c>
      <c r="M26" s="37">
        <v>0</v>
      </c>
    </row>
    <row r="27" spans="1:13" ht="13.5" customHeight="1">
      <c r="A27" s="36" t="s">
        <v>37</v>
      </c>
      <c r="B27" s="37">
        <v>337421</v>
      </c>
      <c r="C27" s="37">
        <v>1163294</v>
      </c>
      <c r="D27" s="37">
        <v>1271402</v>
      </c>
      <c r="E27" s="37">
        <v>1290349</v>
      </c>
      <c r="F27" s="37">
        <v>473522</v>
      </c>
      <c r="G27" s="37">
        <v>11307165</v>
      </c>
      <c r="H27" s="37">
        <v>0</v>
      </c>
      <c r="I27" s="37">
        <v>0</v>
      </c>
      <c r="J27" s="37">
        <v>0</v>
      </c>
      <c r="K27" s="37">
        <v>15843153</v>
      </c>
      <c r="L27" s="37">
        <v>0</v>
      </c>
      <c r="M27" s="37">
        <v>0</v>
      </c>
    </row>
    <row r="28" spans="1:13" ht="13.5" customHeight="1">
      <c r="A28" s="36" t="s">
        <v>38</v>
      </c>
      <c r="B28" s="37">
        <v>1889478</v>
      </c>
      <c r="C28" s="37">
        <v>4254945</v>
      </c>
      <c r="D28" s="37">
        <v>1322889</v>
      </c>
      <c r="E28" s="37">
        <v>2284259</v>
      </c>
      <c r="F28" s="37">
        <v>234557</v>
      </c>
      <c r="G28" s="37">
        <v>11723526</v>
      </c>
      <c r="H28" s="37">
        <v>2450633</v>
      </c>
      <c r="I28" s="37">
        <v>2240353</v>
      </c>
      <c r="J28" s="37">
        <v>603824</v>
      </c>
      <c r="K28" s="37">
        <v>27004464</v>
      </c>
      <c r="L28" s="37">
        <v>0</v>
      </c>
      <c r="M28" s="37">
        <v>0</v>
      </c>
    </row>
    <row r="29" spans="1:13" ht="13.5" customHeight="1">
      <c r="A29" s="36" t="s">
        <v>94</v>
      </c>
      <c r="B29" s="37">
        <v>0</v>
      </c>
      <c r="C29" s="37">
        <v>0</v>
      </c>
      <c r="D29" s="37">
        <v>1285667</v>
      </c>
      <c r="E29" s="37">
        <v>2266552</v>
      </c>
      <c r="F29" s="37">
        <v>227957</v>
      </c>
      <c r="G29" s="37">
        <v>114338695</v>
      </c>
      <c r="H29" s="37">
        <v>0</v>
      </c>
      <c r="I29" s="37">
        <v>0</v>
      </c>
      <c r="J29" s="37">
        <v>0</v>
      </c>
      <c r="K29" s="37">
        <v>118118871</v>
      </c>
      <c r="L29" s="37">
        <v>0</v>
      </c>
      <c r="M29" s="37">
        <v>0</v>
      </c>
    </row>
    <row r="30" spans="1:13" ht="13.5" customHeight="1">
      <c r="A30" s="36" t="s">
        <v>39</v>
      </c>
      <c r="B30" s="37">
        <v>4122861</v>
      </c>
      <c r="C30" s="37">
        <v>16676624</v>
      </c>
      <c r="D30" s="37">
        <v>2913499</v>
      </c>
      <c r="E30" s="37">
        <v>5030798</v>
      </c>
      <c r="F30" s="37">
        <v>516583</v>
      </c>
      <c r="G30" s="37">
        <v>144374030</v>
      </c>
      <c r="H30" s="37">
        <v>0</v>
      </c>
      <c r="I30" s="37">
        <v>16777652</v>
      </c>
      <c r="J30" s="37">
        <v>0</v>
      </c>
      <c r="K30" s="37">
        <v>190412047</v>
      </c>
      <c r="L30" s="37">
        <v>0</v>
      </c>
      <c r="M30" s="37">
        <v>0</v>
      </c>
    </row>
    <row r="31" spans="1:13" ht="13.5" customHeight="1">
      <c r="A31" s="36" t="s">
        <v>40</v>
      </c>
      <c r="B31" s="37">
        <v>1544975</v>
      </c>
      <c r="C31" s="37">
        <v>2480303</v>
      </c>
      <c r="D31" s="37">
        <v>1269463</v>
      </c>
      <c r="E31" s="37">
        <v>2192007</v>
      </c>
      <c r="F31" s="37">
        <v>225084</v>
      </c>
      <c r="G31" s="37">
        <v>38542637</v>
      </c>
      <c r="H31" s="37">
        <v>351253</v>
      </c>
      <c r="I31" s="37">
        <v>0</v>
      </c>
      <c r="J31" s="37">
        <v>1927132</v>
      </c>
      <c r="K31" s="37">
        <v>48532854</v>
      </c>
      <c r="L31" s="37">
        <v>0</v>
      </c>
      <c r="M31" s="37">
        <v>0</v>
      </c>
    </row>
    <row r="32" spans="1:13" ht="13.5" customHeight="1">
      <c r="A32" s="36" t="s">
        <v>41</v>
      </c>
      <c r="B32" s="37">
        <v>1306375</v>
      </c>
      <c r="C32" s="37">
        <v>3239335</v>
      </c>
      <c r="D32" s="37">
        <v>1633782</v>
      </c>
      <c r="E32" s="37">
        <v>2821085</v>
      </c>
      <c r="F32" s="37">
        <v>289680</v>
      </c>
      <c r="G32" s="37">
        <v>39119241</v>
      </c>
      <c r="H32" s="37">
        <v>8149</v>
      </c>
      <c r="I32" s="37">
        <v>3614325</v>
      </c>
      <c r="J32" s="37">
        <v>0</v>
      </c>
      <c r="K32" s="37">
        <v>52031972</v>
      </c>
      <c r="L32" s="37">
        <v>0</v>
      </c>
      <c r="M32" s="37">
        <v>0</v>
      </c>
    </row>
    <row r="33" spans="1:13" ht="13.5" customHeight="1">
      <c r="A33" s="36" t="s">
        <v>42</v>
      </c>
      <c r="B33" s="37">
        <v>650368</v>
      </c>
      <c r="C33" s="37">
        <v>7390930</v>
      </c>
      <c r="D33" s="37">
        <v>1934242</v>
      </c>
      <c r="E33" s="37">
        <v>3339894</v>
      </c>
      <c r="F33" s="37">
        <v>342954</v>
      </c>
      <c r="G33" s="37">
        <v>53180212</v>
      </c>
      <c r="H33" s="37">
        <v>0</v>
      </c>
      <c r="I33" s="37">
        <v>0</v>
      </c>
      <c r="J33" s="37">
        <v>0</v>
      </c>
      <c r="K33" s="37">
        <v>66838600</v>
      </c>
      <c r="L33" s="37">
        <v>0</v>
      </c>
      <c r="M33" s="37">
        <v>0</v>
      </c>
    </row>
    <row r="34" spans="1:13" ht="13.5" customHeight="1">
      <c r="A34" s="36" t="s">
        <v>43</v>
      </c>
      <c r="B34" s="37">
        <v>0</v>
      </c>
      <c r="C34" s="37">
        <v>957712</v>
      </c>
      <c r="D34" s="37">
        <v>287948</v>
      </c>
      <c r="E34" s="37">
        <v>656198</v>
      </c>
      <c r="F34" s="37">
        <v>51055</v>
      </c>
      <c r="G34" s="37">
        <v>2293381</v>
      </c>
      <c r="H34" s="37">
        <v>245102</v>
      </c>
      <c r="I34" s="37">
        <v>420172</v>
      </c>
      <c r="J34" s="37">
        <v>2830955</v>
      </c>
      <c r="K34" s="37">
        <v>7742523</v>
      </c>
      <c r="L34" s="37">
        <v>0</v>
      </c>
      <c r="M34" s="37">
        <v>0</v>
      </c>
    </row>
    <row r="35" spans="1:13" ht="13.5" customHeight="1">
      <c r="A35" s="36" t="s">
        <v>44</v>
      </c>
      <c r="B35" s="37">
        <v>0</v>
      </c>
      <c r="C35" s="37">
        <v>2625574</v>
      </c>
      <c r="D35" s="37">
        <v>588257</v>
      </c>
      <c r="E35" s="37">
        <v>1015755</v>
      </c>
      <c r="F35" s="37">
        <v>104302</v>
      </c>
      <c r="G35" s="37">
        <v>16674348</v>
      </c>
      <c r="H35" s="37">
        <v>0</v>
      </c>
      <c r="I35" s="37">
        <v>0</v>
      </c>
      <c r="J35" s="37">
        <v>0</v>
      </c>
      <c r="K35" s="37">
        <v>21008236</v>
      </c>
      <c r="L35" s="37">
        <v>0</v>
      </c>
      <c r="M35" s="37">
        <v>0</v>
      </c>
    </row>
    <row r="36" spans="1:13" ht="13.5" customHeight="1">
      <c r="A36" s="36" t="s">
        <v>45</v>
      </c>
      <c r="B36" s="37">
        <v>113993</v>
      </c>
      <c r="C36" s="37">
        <v>2186338</v>
      </c>
      <c r="D36" s="37">
        <v>770793</v>
      </c>
      <c r="E36" s="37">
        <v>2335999</v>
      </c>
      <c r="F36" s="37">
        <v>156989</v>
      </c>
      <c r="G36" s="37">
        <v>7657828</v>
      </c>
      <c r="H36" s="37">
        <v>0</v>
      </c>
      <c r="I36" s="37">
        <v>0</v>
      </c>
      <c r="J36" s="37">
        <v>81748</v>
      </c>
      <c r="K36" s="37">
        <v>13303688</v>
      </c>
      <c r="L36" s="37">
        <v>0</v>
      </c>
      <c r="M36" s="37">
        <v>0</v>
      </c>
    </row>
    <row r="37" spans="1:13" ht="13.5" customHeight="1">
      <c r="A37" s="36" t="s">
        <v>46</v>
      </c>
      <c r="B37" s="37">
        <v>0</v>
      </c>
      <c r="C37" s="37">
        <v>0</v>
      </c>
      <c r="D37" s="37">
        <v>239653</v>
      </c>
      <c r="E37" s="37">
        <v>413813</v>
      </c>
      <c r="F37" s="37">
        <v>42492</v>
      </c>
      <c r="G37" s="37">
        <v>9701209</v>
      </c>
      <c r="H37" s="37">
        <v>0</v>
      </c>
      <c r="I37" s="37">
        <v>0</v>
      </c>
      <c r="J37" s="37">
        <v>0</v>
      </c>
      <c r="K37" s="37">
        <v>10397167</v>
      </c>
      <c r="L37" s="37">
        <v>0</v>
      </c>
      <c r="M37" s="37">
        <v>0</v>
      </c>
    </row>
    <row r="38" spans="1:13" ht="13.5" customHeight="1">
      <c r="A38" s="36" t="s">
        <v>47</v>
      </c>
      <c r="B38" s="37">
        <v>750417</v>
      </c>
      <c r="C38" s="37">
        <v>5553787</v>
      </c>
      <c r="D38" s="37">
        <v>1831680</v>
      </c>
      <c r="E38" s="37">
        <v>3162799</v>
      </c>
      <c r="F38" s="37">
        <v>324769</v>
      </c>
      <c r="G38" s="37">
        <v>22325104</v>
      </c>
      <c r="H38" s="37">
        <v>441981</v>
      </c>
      <c r="I38" s="37">
        <v>3000000</v>
      </c>
      <c r="J38" s="37">
        <v>0</v>
      </c>
      <c r="K38" s="37">
        <v>37390537</v>
      </c>
      <c r="L38" s="37">
        <v>0</v>
      </c>
      <c r="M38" s="37">
        <v>0</v>
      </c>
    </row>
    <row r="39" spans="1:13" ht="13.5" customHeight="1">
      <c r="A39" s="36" t="s">
        <v>48</v>
      </c>
      <c r="B39" s="37">
        <v>162634</v>
      </c>
      <c r="C39" s="37">
        <v>794907</v>
      </c>
      <c r="D39" s="37">
        <v>921667</v>
      </c>
      <c r="E39" s="37">
        <v>1591460</v>
      </c>
      <c r="F39" s="37">
        <v>163418</v>
      </c>
      <c r="G39" s="37">
        <v>46156464</v>
      </c>
      <c r="H39" s="37">
        <v>0</v>
      </c>
      <c r="I39" s="37">
        <v>0</v>
      </c>
      <c r="J39" s="37">
        <v>0</v>
      </c>
      <c r="K39" s="37">
        <v>49790550</v>
      </c>
      <c r="L39" s="37">
        <v>0</v>
      </c>
      <c r="M39" s="37">
        <v>0</v>
      </c>
    </row>
    <row r="40" spans="1:13" ht="13.5" customHeight="1">
      <c r="A40" s="36" t="s">
        <v>49</v>
      </c>
      <c r="B40" s="37">
        <v>30219420</v>
      </c>
      <c r="C40" s="37">
        <v>45394021</v>
      </c>
      <c r="D40" s="37">
        <v>5372231</v>
      </c>
      <c r="E40" s="37">
        <v>9276339</v>
      </c>
      <c r="F40" s="37">
        <v>952532</v>
      </c>
      <c r="G40" s="37">
        <v>397303584</v>
      </c>
      <c r="H40" s="37">
        <v>2937759</v>
      </c>
      <c r="I40" s="37">
        <v>0</v>
      </c>
      <c r="J40" s="37">
        <v>0</v>
      </c>
      <c r="K40" s="37">
        <v>491455886</v>
      </c>
      <c r="L40" s="37">
        <v>0</v>
      </c>
      <c r="M40" s="37">
        <v>0</v>
      </c>
    </row>
    <row r="41" spans="1:13" ht="13.5" customHeight="1">
      <c r="A41" s="36" t="s">
        <v>50</v>
      </c>
      <c r="B41" s="37">
        <v>1403481</v>
      </c>
      <c r="C41" s="37">
        <v>11711938</v>
      </c>
      <c r="D41" s="37">
        <v>3186142</v>
      </c>
      <c r="E41" s="37">
        <v>5501572</v>
      </c>
      <c r="F41" s="37">
        <v>564924</v>
      </c>
      <c r="G41" s="37">
        <v>128676135</v>
      </c>
      <c r="H41" s="37">
        <v>0</v>
      </c>
      <c r="I41" s="37">
        <v>0</v>
      </c>
      <c r="J41" s="37">
        <v>23230</v>
      </c>
      <c r="K41" s="37">
        <v>151067422</v>
      </c>
      <c r="L41" s="37">
        <v>488</v>
      </c>
      <c r="M41" s="37">
        <v>0</v>
      </c>
    </row>
    <row r="42" spans="1:13" ht="13.5" customHeight="1">
      <c r="A42" s="36" t="s">
        <v>51</v>
      </c>
      <c r="B42" s="37">
        <v>115196</v>
      </c>
      <c r="C42" s="37">
        <v>618111</v>
      </c>
      <c r="D42" s="37">
        <v>212864</v>
      </c>
      <c r="E42" s="37">
        <v>366870</v>
      </c>
      <c r="F42" s="37">
        <v>39963</v>
      </c>
      <c r="G42" s="37">
        <v>2674355</v>
      </c>
      <c r="H42" s="37">
        <v>0</v>
      </c>
      <c r="I42" s="37">
        <v>0</v>
      </c>
      <c r="J42" s="37">
        <v>0</v>
      </c>
      <c r="K42" s="37">
        <v>4027359</v>
      </c>
      <c r="L42" s="37">
        <v>0</v>
      </c>
      <c r="M42" s="37">
        <v>0</v>
      </c>
    </row>
    <row r="43" spans="1:13" ht="13.5" customHeight="1">
      <c r="A43" s="36" t="s">
        <v>95</v>
      </c>
      <c r="B43" s="37">
        <v>69955</v>
      </c>
      <c r="C43" s="37">
        <v>63769</v>
      </c>
      <c r="D43" s="37">
        <v>77423</v>
      </c>
      <c r="E43" s="37">
        <v>133688</v>
      </c>
      <c r="F43" s="37">
        <v>14803</v>
      </c>
      <c r="G43" s="37">
        <v>1224827</v>
      </c>
      <c r="H43" s="37">
        <v>0</v>
      </c>
      <c r="I43" s="37">
        <v>9756</v>
      </c>
      <c r="J43" s="37">
        <v>0</v>
      </c>
      <c r="K43" s="37">
        <v>1594221</v>
      </c>
      <c r="L43" s="37">
        <v>0</v>
      </c>
      <c r="M43" s="37">
        <v>0</v>
      </c>
    </row>
    <row r="44" spans="1:13" ht="13.5" customHeight="1">
      <c r="A44" s="36" t="s">
        <v>52</v>
      </c>
      <c r="B44" s="37">
        <v>3569987</v>
      </c>
      <c r="C44" s="37">
        <v>9584038</v>
      </c>
      <c r="D44" s="37">
        <v>3370353</v>
      </c>
      <c r="E44" s="37">
        <v>5819655</v>
      </c>
      <c r="F44" s="37">
        <v>597586</v>
      </c>
      <c r="G44" s="37">
        <v>42376488</v>
      </c>
      <c r="H44" s="37">
        <v>0</v>
      </c>
      <c r="I44" s="37">
        <v>0</v>
      </c>
      <c r="J44" s="37">
        <v>3481735</v>
      </c>
      <c r="K44" s="37">
        <v>68799842</v>
      </c>
      <c r="L44" s="37">
        <v>0</v>
      </c>
      <c r="M44" s="37">
        <v>0</v>
      </c>
    </row>
    <row r="45" spans="1:13" ht="13.5" customHeight="1">
      <c r="A45" s="36" t="s">
        <v>53</v>
      </c>
      <c r="B45" s="37">
        <v>5638642</v>
      </c>
      <c r="C45" s="37">
        <v>4510914</v>
      </c>
      <c r="D45" s="37">
        <v>1556467</v>
      </c>
      <c r="E45" s="37">
        <v>2687583</v>
      </c>
      <c r="F45" s="37">
        <v>275972</v>
      </c>
      <c r="G45" s="37">
        <v>31484497</v>
      </c>
      <c r="H45" s="37">
        <v>1592401</v>
      </c>
      <c r="I45" s="37">
        <v>0</v>
      </c>
      <c r="J45" s="37">
        <v>14785466</v>
      </c>
      <c r="K45" s="37">
        <v>62531942</v>
      </c>
      <c r="L45" s="37">
        <v>0</v>
      </c>
      <c r="M45" s="37">
        <v>0</v>
      </c>
    </row>
    <row r="46" spans="1:13" ht="13.5" customHeight="1">
      <c r="A46" s="36" t="s">
        <v>54</v>
      </c>
      <c r="B46" s="37">
        <v>473516</v>
      </c>
      <c r="C46" s="37">
        <v>9572591</v>
      </c>
      <c r="D46" s="37">
        <v>1901284</v>
      </c>
      <c r="E46" s="37">
        <v>6659960</v>
      </c>
      <c r="F46" s="37">
        <v>391537</v>
      </c>
      <c r="G46" s="37">
        <v>3332059</v>
      </c>
      <c r="H46" s="37">
        <v>0</v>
      </c>
      <c r="I46" s="37">
        <v>0</v>
      </c>
      <c r="J46" s="37">
        <v>0</v>
      </c>
      <c r="K46" s="37">
        <v>22330947</v>
      </c>
      <c r="L46" s="37">
        <v>0</v>
      </c>
      <c r="M46" s="37">
        <v>0</v>
      </c>
    </row>
    <row r="47" spans="1:13" ht="13.5" customHeight="1">
      <c r="A47" s="36" t="s">
        <v>55</v>
      </c>
      <c r="B47" s="37">
        <v>4543881</v>
      </c>
      <c r="C47" s="37">
        <v>20563325</v>
      </c>
      <c r="D47" s="37">
        <v>3227128</v>
      </c>
      <c r="E47" s="37">
        <v>5322410</v>
      </c>
      <c r="F47" s="37">
        <v>1077441</v>
      </c>
      <c r="G47" s="37">
        <v>144459908</v>
      </c>
      <c r="H47" s="37">
        <v>407712</v>
      </c>
      <c r="I47" s="37">
        <v>0</v>
      </c>
      <c r="J47" s="37">
        <v>0</v>
      </c>
      <c r="K47" s="37">
        <v>179601805</v>
      </c>
      <c r="L47" s="37">
        <v>0</v>
      </c>
      <c r="M47" s="37">
        <v>0</v>
      </c>
    </row>
    <row r="48" spans="1:13" ht="13.5" customHeight="1">
      <c r="A48" s="36" t="s">
        <v>56</v>
      </c>
      <c r="B48" s="37">
        <v>2154886</v>
      </c>
      <c r="C48" s="37">
        <v>6551678</v>
      </c>
      <c r="D48" s="37">
        <v>2031199</v>
      </c>
      <c r="E48" s="37">
        <v>3507311</v>
      </c>
      <c r="F48" s="37">
        <v>360145</v>
      </c>
      <c r="G48" s="37">
        <v>28945432</v>
      </c>
      <c r="H48" s="37">
        <v>0</v>
      </c>
      <c r="I48" s="37">
        <v>1438184</v>
      </c>
      <c r="J48" s="37">
        <v>0</v>
      </c>
      <c r="K48" s="37">
        <v>44988835</v>
      </c>
      <c r="L48" s="37">
        <v>65569</v>
      </c>
      <c r="M48" s="37">
        <v>0</v>
      </c>
    </row>
    <row r="49" spans="1:13" ht="13.5" customHeight="1">
      <c r="A49" s="36" t="s">
        <v>57</v>
      </c>
      <c r="B49" s="37">
        <v>945293</v>
      </c>
      <c r="C49" s="37">
        <v>2685354</v>
      </c>
      <c r="D49" s="37">
        <v>292175</v>
      </c>
      <c r="E49" s="37">
        <v>504505</v>
      </c>
      <c r="F49" s="37">
        <v>51805</v>
      </c>
      <c r="G49" s="37">
        <v>9870080</v>
      </c>
      <c r="H49" s="37">
        <v>387833</v>
      </c>
      <c r="I49" s="37">
        <v>0</v>
      </c>
      <c r="J49" s="37">
        <v>0</v>
      </c>
      <c r="K49" s="37">
        <v>14737045</v>
      </c>
      <c r="L49" s="37">
        <v>0</v>
      </c>
      <c r="M49" s="37">
        <v>0</v>
      </c>
    </row>
    <row r="50" spans="1:13" ht="13.5" customHeight="1">
      <c r="A50" s="36" t="s">
        <v>58</v>
      </c>
      <c r="B50" s="37">
        <v>1493285</v>
      </c>
      <c r="C50" s="37">
        <v>3041164</v>
      </c>
      <c r="D50" s="37">
        <v>1841525</v>
      </c>
      <c r="E50" s="37">
        <v>3939600</v>
      </c>
      <c r="F50" s="37">
        <v>503674</v>
      </c>
      <c r="G50" s="37">
        <v>24683207</v>
      </c>
      <c r="H50" s="37">
        <v>276949</v>
      </c>
      <c r="I50" s="37">
        <v>1812093</v>
      </c>
      <c r="J50" s="37">
        <v>0</v>
      </c>
      <c r="K50" s="37">
        <v>37591497</v>
      </c>
      <c r="L50" s="37">
        <v>0</v>
      </c>
      <c r="M50" s="37">
        <v>0</v>
      </c>
    </row>
    <row r="51" spans="1:13" ht="13.5" customHeight="1">
      <c r="A51" s="36" t="s">
        <v>59</v>
      </c>
      <c r="B51" s="37">
        <v>0</v>
      </c>
      <c r="C51" s="37">
        <v>1458874</v>
      </c>
      <c r="D51" s="37">
        <v>287814</v>
      </c>
      <c r="E51" s="37">
        <v>1327049</v>
      </c>
      <c r="F51" s="37">
        <v>51031</v>
      </c>
      <c r="G51" s="37">
        <v>2750442</v>
      </c>
      <c r="H51" s="37">
        <v>0</v>
      </c>
      <c r="I51" s="37">
        <v>0</v>
      </c>
      <c r="J51" s="37">
        <v>0</v>
      </c>
      <c r="K51" s="37">
        <v>5875210</v>
      </c>
      <c r="L51" s="37">
        <v>0</v>
      </c>
      <c r="M51" s="37">
        <v>0</v>
      </c>
    </row>
    <row r="52" spans="1:13" ht="13.5" customHeight="1">
      <c r="A52" s="36" t="s">
        <v>60</v>
      </c>
      <c r="B52" s="37">
        <v>1324645</v>
      </c>
      <c r="C52" s="37">
        <v>7188381</v>
      </c>
      <c r="D52" s="37">
        <v>2243994</v>
      </c>
      <c r="E52" s="37">
        <v>3874749</v>
      </c>
      <c r="F52" s="37">
        <v>397875</v>
      </c>
      <c r="G52" s="37">
        <v>88155040</v>
      </c>
      <c r="H52" s="37">
        <v>0</v>
      </c>
      <c r="I52" s="37">
        <v>0</v>
      </c>
      <c r="J52" s="37">
        <v>0</v>
      </c>
      <c r="K52" s="37">
        <v>103184684</v>
      </c>
      <c r="L52" s="37">
        <v>0</v>
      </c>
      <c r="M52" s="37">
        <v>0</v>
      </c>
    </row>
    <row r="53" spans="1:13" ht="13.5" customHeight="1">
      <c r="A53" s="36" t="s">
        <v>96</v>
      </c>
      <c r="B53" s="37">
        <v>10385534</v>
      </c>
      <c r="C53" s="37">
        <v>19102461</v>
      </c>
      <c r="D53" s="37">
        <v>10335106</v>
      </c>
      <c r="E53" s="37">
        <v>17845835</v>
      </c>
      <c r="F53" s="37">
        <v>3684940</v>
      </c>
      <c r="G53" s="37">
        <v>125473258</v>
      </c>
      <c r="H53" s="37">
        <v>1432976</v>
      </c>
      <c r="I53" s="37">
        <v>22704002</v>
      </c>
      <c r="J53" s="37">
        <v>8965</v>
      </c>
      <c r="K53" s="37">
        <v>210973077</v>
      </c>
      <c r="L53" s="37">
        <v>0</v>
      </c>
      <c r="M53" s="37">
        <v>0</v>
      </c>
    </row>
    <row r="54" spans="1:13" ht="13.5" customHeight="1">
      <c r="A54" s="36" t="s">
        <v>97</v>
      </c>
      <c r="B54" s="37">
        <v>1497597</v>
      </c>
      <c r="C54" s="37">
        <v>3706107</v>
      </c>
      <c r="D54" s="37">
        <v>1099582</v>
      </c>
      <c r="E54" s="37">
        <v>1898669</v>
      </c>
      <c r="F54" s="37">
        <v>194963</v>
      </c>
      <c r="G54" s="37">
        <v>9465019</v>
      </c>
      <c r="H54" s="37">
        <v>127248</v>
      </c>
      <c r="I54" s="37">
        <v>4456844</v>
      </c>
      <c r="J54" s="37">
        <v>0</v>
      </c>
      <c r="K54" s="37">
        <v>22446029</v>
      </c>
      <c r="L54" s="37">
        <v>0</v>
      </c>
      <c r="M54" s="37">
        <v>0</v>
      </c>
    </row>
    <row r="55" spans="1:13" ht="13.5" customHeight="1">
      <c r="A55" s="36" t="s">
        <v>61</v>
      </c>
      <c r="B55" s="37">
        <v>547221</v>
      </c>
      <c r="C55" s="37">
        <v>733797</v>
      </c>
      <c r="D55" s="37">
        <v>576851</v>
      </c>
      <c r="E55" s="37">
        <v>255435</v>
      </c>
      <c r="F55" s="37">
        <v>420497</v>
      </c>
      <c r="G55" s="37">
        <v>8406916</v>
      </c>
      <c r="H55" s="37">
        <v>246519</v>
      </c>
      <c r="I55" s="37">
        <v>1030582</v>
      </c>
      <c r="J55" s="37">
        <v>0</v>
      </c>
      <c r="K55" s="37">
        <v>12217818</v>
      </c>
      <c r="L55" s="37">
        <v>0</v>
      </c>
      <c r="M55" s="37">
        <v>0</v>
      </c>
    </row>
    <row r="56" spans="1:13" ht="13.5" customHeight="1">
      <c r="A56" s="36" t="s">
        <v>98</v>
      </c>
      <c r="B56" s="37">
        <v>90903</v>
      </c>
      <c r="C56" s="37">
        <v>84728</v>
      </c>
      <c r="D56" s="37">
        <v>104864</v>
      </c>
      <c r="E56" s="37">
        <v>210390</v>
      </c>
      <c r="F56" s="37">
        <v>20622</v>
      </c>
      <c r="G56" s="37">
        <v>1437334</v>
      </c>
      <c r="H56" s="37">
        <v>56485</v>
      </c>
      <c r="I56" s="37">
        <v>109576</v>
      </c>
      <c r="J56" s="37">
        <v>0</v>
      </c>
      <c r="K56" s="37">
        <v>2114902</v>
      </c>
      <c r="L56" s="37">
        <v>0</v>
      </c>
      <c r="M56" s="37">
        <v>0</v>
      </c>
    </row>
    <row r="57" spans="1:14" ht="13.5" customHeight="1">
      <c r="A57" s="36" t="s">
        <v>62</v>
      </c>
      <c r="B57" s="37">
        <v>3071</v>
      </c>
      <c r="C57" s="37">
        <v>5568231</v>
      </c>
      <c r="D57" s="37">
        <v>1107816</v>
      </c>
      <c r="E57" s="37">
        <v>3406687</v>
      </c>
      <c r="F57" s="37">
        <v>349812</v>
      </c>
      <c r="G57" s="37">
        <v>30803513</v>
      </c>
      <c r="H57" s="37">
        <v>77709</v>
      </c>
      <c r="I57" s="37">
        <v>1091330</v>
      </c>
      <c r="J57" s="37">
        <v>0</v>
      </c>
      <c r="K57" s="37">
        <v>42408169</v>
      </c>
      <c r="L57" s="37">
        <v>197946</v>
      </c>
      <c r="M57" s="37">
        <v>667662</v>
      </c>
      <c r="N57" s="45"/>
    </row>
    <row r="58" spans="1:14" ht="13.5" customHeight="1">
      <c r="A58" s="36" t="s">
        <v>63</v>
      </c>
      <c r="B58" s="37">
        <v>3329809</v>
      </c>
      <c r="C58" s="37">
        <v>15815107</v>
      </c>
      <c r="D58" s="37">
        <v>1644553</v>
      </c>
      <c r="E58" s="37">
        <v>2839683</v>
      </c>
      <c r="F58" s="37">
        <v>291590</v>
      </c>
      <c r="G58" s="37">
        <v>110351888</v>
      </c>
      <c r="H58" s="37">
        <v>0</v>
      </c>
      <c r="I58" s="37">
        <v>2318618</v>
      </c>
      <c r="J58" s="37">
        <v>0</v>
      </c>
      <c r="K58" s="37">
        <v>136591248</v>
      </c>
      <c r="L58" s="37">
        <v>0</v>
      </c>
      <c r="M58" s="37">
        <v>15347</v>
      </c>
      <c r="N58" s="45"/>
    </row>
    <row r="59" spans="1:14" ht="13.5" customHeight="1">
      <c r="A59" s="36" t="s">
        <v>64</v>
      </c>
      <c r="B59" s="37">
        <v>0</v>
      </c>
      <c r="C59" s="37">
        <v>4260773</v>
      </c>
      <c r="D59" s="37">
        <v>699973</v>
      </c>
      <c r="E59" s="37">
        <v>1662662</v>
      </c>
      <c r="F59" s="37">
        <v>485087</v>
      </c>
      <c r="G59" s="37">
        <v>7180233</v>
      </c>
      <c r="H59" s="37">
        <v>0</v>
      </c>
      <c r="I59" s="37">
        <v>0</v>
      </c>
      <c r="J59" s="37">
        <v>0</v>
      </c>
      <c r="K59" s="37">
        <v>14288728</v>
      </c>
      <c r="L59" s="37">
        <v>0</v>
      </c>
      <c r="M59" s="37">
        <v>0</v>
      </c>
      <c r="N59" s="45"/>
    </row>
    <row r="60" spans="1:14" ht="13.5" customHeight="1">
      <c r="A60" s="36" t="s">
        <v>65</v>
      </c>
      <c r="B60" s="37">
        <v>1684686</v>
      </c>
      <c r="C60" s="37">
        <v>6359254</v>
      </c>
      <c r="D60" s="37">
        <v>1487956</v>
      </c>
      <c r="E60" s="37">
        <v>2569283</v>
      </c>
      <c r="F60" s="37">
        <v>263824</v>
      </c>
      <c r="G60" s="37">
        <v>82192031</v>
      </c>
      <c r="H60" s="37">
        <v>0</v>
      </c>
      <c r="I60" s="37">
        <v>0</v>
      </c>
      <c r="J60" s="37">
        <v>0</v>
      </c>
      <c r="K60" s="37">
        <v>94557034</v>
      </c>
      <c r="L60" s="37">
        <v>0</v>
      </c>
      <c r="M60" s="37">
        <v>0</v>
      </c>
      <c r="N60" s="45"/>
    </row>
    <row r="61" spans="1:13" ht="13.5" customHeight="1">
      <c r="A61" s="70" t="s">
        <v>66</v>
      </c>
      <c r="B61" s="37">
        <v>204247</v>
      </c>
      <c r="C61" s="37">
        <v>1097899</v>
      </c>
      <c r="D61" s="37">
        <v>141354</v>
      </c>
      <c r="E61" s="37">
        <v>244079</v>
      </c>
      <c r="F61" s="37">
        <v>25063</v>
      </c>
      <c r="G61" s="37">
        <v>3600751</v>
      </c>
      <c r="H61" s="37">
        <v>1272214</v>
      </c>
      <c r="I61" s="37">
        <v>0</v>
      </c>
      <c r="J61" s="37">
        <v>0</v>
      </c>
      <c r="K61" s="37">
        <v>6585607</v>
      </c>
      <c r="L61" s="37">
        <v>0</v>
      </c>
      <c r="M61" s="37">
        <v>0</v>
      </c>
    </row>
    <row r="62" spans="1:13" ht="13.5" customHeight="1">
      <c r="A62" s="70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3.5" customHeight="1">
      <c r="A63" s="8" t="s">
        <v>12</v>
      </c>
      <c r="B63" s="39">
        <f aca="true" t="shared" si="0" ref="B63:M63">SUM(B$6:B$62)</f>
        <v>104672998</v>
      </c>
      <c r="C63" s="39">
        <f t="shared" si="0"/>
        <v>377458575</v>
      </c>
      <c r="D63" s="39">
        <f t="shared" si="0"/>
        <v>101741793</v>
      </c>
      <c r="E63" s="39">
        <f t="shared" si="0"/>
        <v>186870326</v>
      </c>
      <c r="F63" s="39">
        <f t="shared" si="0"/>
        <v>22120651</v>
      </c>
      <c r="G63" s="39">
        <f t="shared" si="0"/>
        <v>2927403646</v>
      </c>
      <c r="H63" s="39">
        <f t="shared" si="0"/>
        <v>17838586</v>
      </c>
      <c r="I63" s="39">
        <f t="shared" si="0"/>
        <v>88019144</v>
      </c>
      <c r="J63" s="39">
        <f t="shared" si="0"/>
        <v>149504564</v>
      </c>
      <c r="K63" s="39">
        <f t="shared" si="0"/>
        <v>3975630283</v>
      </c>
      <c r="L63" s="39">
        <f t="shared" si="0"/>
        <v>1446573</v>
      </c>
      <c r="M63" s="39">
        <f t="shared" si="0"/>
        <v>914591</v>
      </c>
    </row>
    <row r="64" spans="1:13" ht="12.75">
      <c r="A64" s="10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="104" customFormat="1" ht="12">
      <c r="A65" s="105" t="s">
        <v>131</v>
      </c>
    </row>
    <row r="66" s="104" customFormat="1" ht="12">
      <c r="A66" s="105" t="s">
        <v>132</v>
      </c>
    </row>
    <row r="67" spans="1:13" s="104" customFormat="1" ht="26.25" customHeight="1">
      <c r="A67" s="113" t="s">
        <v>134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</row>
    <row r="68" spans="1:2" ht="12.75">
      <c r="A68" s="36"/>
      <c r="B68" s="75"/>
    </row>
    <row r="69" spans="2:16" ht="12.75">
      <c r="B69" s="42"/>
      <c r="C69" s="42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</sheetData>
  <mergeCells count="2">
    <mergeCell ref="A4:N4"/>
    <mergeCell ref="A67:M67"/>
  </mergeCells>
  <printOptions horizontalCentered="1"/>
  <pageMargins left="0.46" right="0.25" top="0.88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7" customWidth="1"/>
    <col min="2" max="7" width="12.7109375" style="7" customWidth="1"/>
    <col min="8" max="8" width="14.57421875" style="7" customWidth="1"/>
    <col min="9" max="16384" width="9.140625" style="7" customWidth="1"/>
  </cols>
  <sheetData>
    <row r="1" spans="1:8" ht="15" customHeight="1">
      <c r="A1" s="2" t="s">
        <v>109</v>
      </c>
      <c r="B1" s="49"/>
      <c r="C1" s="2"/>
      <c r="D1" s="49"/>
      <c r="E1" s="49"/>
      <c r="F1" s="49"/>
      <c r="G1" s="49"/>
      <c r="H1" s="49"/>
    </row>
    <row r="2" spans="1:8" ht="15" customHeight="1">
      <c r="A2" s="2" t="s">
        <v>103</v>
      </c>
      <c r="B2" s="49"/>
      <c r="C2" s="2"/>
      <c r="D2" s="49"/>
      <c r="E2" s="49"/>
      <c r="F2" s="49"/>
      <c r="G2" s="49"/>
      <c r="H2" s="49"/>
    </row>
    <row r="3" spans="1:8" ht="15" customHeight="1">
      <c r="A3" s="2" t="s">
        <v>110</v>
      </c>
      <c r="B3" s="49"/>
      <c r="C3" s="2"/>
      <c r="D3" s="49"/>
      <c r="E3" s="49"/>
      <c r="F3" s="49"/>
      <c r="G3" s="49"/>
      <c r="H3" s="49"/>
    </row>
    <row r="4" spans="1:8" s="45" customFormat="1" ht="15" customHeight="1">
      <c r="A4" s="110"/>
      <c r="B4" s="110"/>
      <c r="C4" s="110"/>
      <c r="D4" s="110"/>
      <c r="E4" s="110"/>
      <c r="F4" s="110"/>
      <c r="G4" s="110"/>
      <c r="H4" s="110"/>
    </row>
    <row r="5" spans="1:8" s="71" customFormat="1" ht="38.25">
      <c r="A5" s="46" t="s">
        <v>71</v>
      </c>
      <c r="B5" s="40" t="s">
        <v>0</v>
      </c>
      <c r="C5" s="40" t="s">
        <v>1</v>
      </c>
      <c r="D5" s="40" t="s">
        <v>68</v>
      </c>
      <c r="E5" s="40" t="s">
        <v>80</v>
      </c>
      <c r="F5" s="40" t="s">
        <v>4</v>
      </c>
      <c r="G5" s="40" t="s">
        <v>5</v>
      </c>
      <c r="H5" s="40" t="s">
        <v>6</v>
      </c>
    </row>
    <row r="6" spans="1:8" ht="15" customHeight="1">
      <c r="A6" s="36" t="s">
        <v>20</v>
      </c>
      <c r="B6" s="37">
        <v>138271</v>
      </c>
      <c r="C6" s="37">
        <v>0</v>
      </c>
      <c r="D6" s="37">
        <v>6234757</v>
      </c>
      <c r="E6" s="37">
        <v>0</v>
      </c>
      <c r="F6" s="37">
        <v>523389</v>
      </c>
      <c r="G6" s="37">
        <v>0</v>
      </c>
      <c r="H6" s="37">
        <v>6896417</v>
      </c>
    </row>
    <row r="7" spans="1:8" ht="15" customHeight="1">
      <c r="A7" s="36" t="s">
        <v>21</v>
      </c>
      <c r="B7" s="37">
        <v>51989</v>
      </c>
      <c r="C7" s="37">
        <v>0</v>
      </c>
      <c r="D7" s="37">
        <v>3564999</v>
      </c>
      <c r="E7" s="37">
        <v>0</v>
      </c>
      <c r="F7" s="37">
        <v>0</v>
      </c>
      <c r="G7" s="37">
        <v>0</v>
      </c>
      <c r="H7" s="37">
        <v>3616988</v>
      </c>
    </row>
    <row r="8" spans="1:8" ht="15" customHeight="1">
      <c r="A8" s="36" t="s">
        <v>22</v>
      </c>
      <c r="B8" s="37" t="s">
        <v>119</v>
      </c>
      <c r="C8" s="37" t="s">
        <v>119</v>
      </c>
      <c r="D8" s="37" t="s">
        <v>119</v>
      </c>
      <c r="E8" s="37" t="s">
        <v>119</v>
      </c>
      <c r="F8" s="37" t="s">
        <v>119</v>
      </c>
      <c r="G8" s="37" t="s">
        <v>119</v>
      </c>
      <c r="H8" s="37" t="s">
        <v>119</v>
      </c>
    </row>
    <row r="9" spans="1:8" ht="15" customHeight="1">
      <c r="A9" s="36" t="s">
        <v>23</v>
      </c>
      <c r="B9" s="37">
        <v>0</v>
      </c>
      <c r="C9" s="37">
        <v>0</v>
      </c>
      <c r="D9" s="37">
        <v>10032936</v>
      </c>
      <c r="E9" s="37">
        <v>0</v>
      </c>
      <c r="F9" s="37">
        <v>0</v>
      </c>
      <c r="G9" s="37">
        <v>0</v>
      </c>
      <c r="H9" s="37">
        <v>10032936</v>
      </c>
    </row>
    <row r="10" spans="1:8" ht="15" customHeight="1">
      <c r="A10" s="36" t="s">
        <v>24</v>
      </c>
      <c r="B10" s="37">
        <v>0</v>
      </c>
      <c r="C10" s="37">
        <v>0</v>
      </c>
      <c r="D10" s="37">
        <v>1886543</v>
      </c>
      <c r="E10" s="37">
        <v>0</v>
      </c>
      <c r="F10" s="37">
        <v>0</v>
      </c>
      <c r="G10" s="37">
        <v>0</v>
      </c>
      <c r="H10" s="37">
        <v>1886543</v>
      </c>
    </row>
    <row r="11" spans="1:8" ht="15" customHeight="1">
      <c r="A11" s="36" t="s">
        <v>25</v>
      </c>
      <c r="B11" s="37">
        <v>0</v>
      </c>
      <c r="C11" s="37">
        <v>0</v>
      </c>
      <c r="D11" s="37">
        <v>85593217</v>
      </c>
      <c r="E11" s="37">
        <v>0</v>
      </c>
      <c r="F11" s="37">
        <v>0</v>
      </c>
      <c r="G11" s="37">
        <v>0</v>
      </c>
      <c r="H11" s="37">
        <v>85593217</v>
      </c>
    </row>
    <row r="12" spans="1:8" ht="15" customHeight="1">
      <c r="A12" s="36" t="s">
        <v>26</v>
      </c>
      <c r="B12" s="37">
        <v>0</v>
      </c>
      <c r="C12" s="37">
        <v>0</v>
      </c>
      <c r="D12" s="37">
        <v>8985901</v>
      </c>
      <c r="E12" s="37">
        <v>0</v>
      </c>
      <c r="F12" s="37">
        <v>0</v>
      </c>
      <c r="G12" s="37">
        <v>0</v>
      </c>
      <c r="H12" s="37">
        <v>8985901</v>
      </c>
    </row>
    <row r="13" spans="1:8" ht="15" customHeight="1">
      <c r="A13" s="36" t="s">
        <v>90</v>
      </c>
      <c r="B13" s="37">
        <v>2329219</v>
      </c>
      <c r="C13" s="37">
        <v>0</v>
      </c>
      <c r="D13" s="37">
        <v>54726889</v>
      </c>
      <c r="E13" s="37">
        <v>550390</v>
      </c>
      <c r="F13" s="37">
        <v>4174435</v>
      </c>
      <c r="G13" s="37">
        <v>0</v>
      </c>
      <c r="H13" s="37">
        <v>61780933</v>
      </c>
    </row>
    <row r="14" spans="1:8" ht="15" customHeight="1">
      <c r="A14" s="36" t="s">
        <v>27</v>
      </c>
      <c r="B14" s="37">
        <v>0</v>
      </c>
      <c r="C14" s="37">
        <v>0</v>
      </c>
      <c r="D14" s="37">
        <v>5179330</v>
      </c>
      <c r="E14" s="37">
        <v>0</v>
      </c>
      <c r="F14" s="37">
        <v>0</v>
      </c>
      <c r="G14" s="37">
        <v>0</v>
      </c>
      <c r="H14" s="37">
        <v>5179330</v>
      </c>
    </row>
    <row r="15" spans="1:8" ht="15" customHeight="1">
      <c r="A15" s="36" t="s">
        <v>28</v>
      </c>
      <c r="B15" s="37">
        <v>0</v>
      </c>
      <c r="C15" s="37">
        <v>0</v>
      </c>
      <c r="D15" s="37">
        <v>4566974</v>
      </c>
      <c r="E15" s="37">
        <v>0</v>
      </c>
      <c r="F15" s="37">
        <v>0</v>
      </c>
      <c r="G15" s="37">
        <v>0</v>
      </c>
      <c r="H15" s="37">
        <v>4566974</v>
      </c>
    </row>
    <row r="16" spans="1:8" ht="15" customHeight="1">
      <c r="A16" s="36" t="s">
        <v>91</v>
      </c>
      <c r="B16" s="37">
        <v>943581</v>
      </c>
      <c r="C16" s="37">
        <v>0</v>
      </c>
      <c r="D16" s="37">
        <v>27749626</v>
      </c>
      <c r="E16" s="37">
        <v>0</v>
      </c>
      <c r="F16" s="37">
        <v>1859255</v>
      </c>
      <c r="G16" s="37">
        <v>2863410</v>
      </c>
      <c r="H16" s="37">
        <v>33415872</v>
      </c>
    </row>
    <row r="17" spans="1:8" ht="15" customHeight="1">
      <c r="A17" s="36" t="s">
        <v>29</v>
      </c>
      <c r="B17" s="37">
        <v>2357219</v>
      </c>
      <c r="C17" s="37">
        <v>0</v>
      </c>
      <c r="D17" s="37">
        <v>19855411</v>
      </c>
      <c r="E17" s="37">
        <v>0</v>
      </c>
      <c r="F17" s="37">
        <v>179660</v>
      </c>
      <c r="G17" s="37">
        <v>0</v>
      </c>
      <c r="H17" s="37">
        <v>22392290</v>
      </c>
    </row>
    <row r="18" spans="1:8" ht="15" customHeight="1">
      <c r="A18" s="36" t="s">
        <v>30</v>
      </c>
      <c r="B18" s="37" t="s">
        <v>119</v>
      </c>
      <c r="C18" s="37" t="s">
        <v>119</v>
      </c>
      <c r="D18" s="37" t="s">
        <v>119</v>
      </c>
      <c r="E18" s="37" t="s">
        <v>119</v>
      </c>
      <c r="F18" s="37" t="s">
        <v>119</v>
      </c>
      <c r="G18" s="37" t="s">
        <v>119</v>
      </c>
      <c r="H18" s="37" t="s">
        <v>119</v>
      </c>
    </row>
    <row r="19" spans="1:8" ht="15" customHeight="1">
      <c r="A19" s="36" t="s">
        <v>92</v>
      </c>
      <c r="B19" s="37">
        <v>0</v>
      </c>
      <c r="C19" s="37">
        <v>0</v>
      </c>
      <c r="D19" s="37">
        <v>4971633</v>
      </c>
      <c r="E19" s="37">
        <v>0</v>
      </c>
      <c r="F19" s="37">
        <v>0</v>
      </c>
      <c r="G19" s="37">
        <v>0</v>
      </c>
      <c r="H19" s="37">
        <v>4971633</v>
      </c>
    </row>
    <row r="20" spans="1:8" ht="15" customHeight="1">
      <c r="A20" s="36" t="s">
        <v>93</v>
      </c>
      <c r="B20" s="37">
        <v>0</v>
      </c>
      <c r="C20" s="37">
        <v>0</v>
      </c>
      <c r="D20" s="37">
        <v>1175820</v>
      </c>
      <c r="E20" s="37">
        <v>0</v>
      </c>
      <c r="F20" s="37">
        <v>0</v>
      </c>
      <c r="G20" s="37">
        <v>0</v>
      </c>
      <c r="H20" s="37">
        <v>1175820</v>
      </c>
    </row>
    <row r="21" spans="1:8" ht="15" customHeight="1">
      <c r="A21" s="36" t="s">
        <v>31</v>
      </c>
      <c r="B21" s="37">
        <v>0</v>
      </c>
      <c r="C21" s="37">
        <v>0</v>
      </c>
      <c r="D21" s="37">
        <v>14131426</v>
      </c>
      <c r="E21" s="37">
        <v>0</v>
      </c>
      <c r="F21" s="37">
        <v>23392422</v>
      </c>
      <c r="G21" s="37">
        <v>19349977</v>
      </c>
      <c r="H21" s="37">
        <v>56873825</v>
      </c>
    </row>
    <row r="22" spans="1:8" ht="15" customHeight="1">
      <c r="A22" s="36" t="s">
        <v>32</v>
      </c>
      <c r="B22" s="37">
        <v>106920</v>
      </c>
      <c r="C22" s="37">
        <v>0</v>
      </c>
      <c r="D22" s="37">
        <v>15250027</v>
      </c>
      <c r="E22" s="37">
        <v>0</v>
      </c>
      <c r="F22" s="37">
        <v>0</v>
      </c>
      <c r="G22" s="37">
        <v>0</v>
      </c>
      <c r="H22" s="37">
        <v>15356947</v>
      </c>
    </row>
    <row r="23" spans="1:8" ht="15" customHeight="1">
      <c r="A23" s="36" t="s">
        <v>33</v>
      </c>
      <c r="B23" s="37">
        <v>0</v>
      </c>
      <c r="C23" s="37">
        <v>0</v>
      </c>
      <c r="D23" s="37">
        <v>5078586</v>
      </c>
      <c r="E23" s="37">
        <v>0</v>
      </c>
      <c r="F23" s="37">
        <v>0</v>
      </c>
      <c r="G23" s="37">
        <v>0</v>
      </c>
      <c r="H23" s="37">
        <v>5078586</v>
      </c>
    </row>
    <row r="24" spans="1:8" ht="15" customHeight="1">
      <c r="A24" s="36" t="s">
        <v>34</v>
      </c>
      <c r="B24" s="37">
        <v>0</v>
      </c>
      <c r="C24" s="37">
        <v>0</v>
      </c>
      <c r="D24" s="37">
        <v>11254197</v>
      </c>
      <c r="E24" s="37">
        <v>0</v>
      </c>
      <c r="F24" s="37">
        <v>0</v>
      </c>
      <c r="G24" s="37">
        <v>0</v>
      </c>
      <c r="H24" s="37">
        <v>11254197</v>
      </c>
    </row>
    <row r="25" spans="1:8" ht="15" customHeight="1">
      <c r="A25" s="36" t="s">
        <v>35</v>
      </c>
      <c r="B25" s="37">
        <v>0</v>
      </c>
      <c r="C25" s="37">
        <v>0</v>
      </c>
      <c r="D25" s="37">
        <v>7274537</v>
      </c>
      <c r="E25" s="37">
        <v>0</v>
      </c>
      <c r="F25" s="37">
        <v>0</v>
      </c>
      <c r="G25" s="37">
        <v>0</v>
      </c>
      <c r="H25" s="37">
        <v>7274537</v>
      </c>
    </row>
    <row r="26" spans="1:8" ht="15" customHeight="1">
      <c r="A26" s="36" t="s">
        <v>36</v>
      </c>
      <c r="B26" s="37">
        <v>5219488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5219488</v>
      </c>
    </row>
    <row r="27" spans="1:8" ht="15" customHeight="1">
      <c r="A27" s="36" t="s">
        <v>37</v>
      </c>
      <c r="B27" s="37">
        <v>2851684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2851684</v>
      </c>
    </row>
    <row r="28" spans="1:8" ht="15" customHeight="1">
      <c r="A28" s="36" t="s">
        <v>38</v>
      </c>
      <c r="B28" s="37">
        <v>0</v>
      </c>
      <c r="C28" s="37">
        <v>0</v>
      </c>
      <c r="D28" s="37">
        <v>23301407</v>
      </c>
      <c r="E28" s="37">
        <v>0</v>
      </c>
      <c r="F28" s="37">
        <v>0</v>
      </c>
      <c r="G28" s="37">
        <v>0</v>
      </c>
      <c r="H28" s="37">
        <v>23301407</v>
      </c>
    </row>
    <row r="29" spans="1:8" ht="15" customHeight="1">
      <c r="A29" s="36" t="s">
        <v>94</v>
      </c>
      <c r="B29" s="37">
        <v>0</v>
      </c>
      <c r="C29" s="37">
        <v>0</v>
      </c>
      <c r="D29" s="37">
        <v>44973373</v>
      </c>
      <c r="E29" s="37">
        <v>0</v>
      </c>
      <c r="F29" s="37">
        <v>0</v>
      </c>
      <c r="G29" s="37">
        <v>0</v>
      </c>
      <c r="H29" s="37">
        <v>44973373</v>
      </c>
    </row>
    <row r="30" spans="1:8" ht="15" customHeight="1">
      <c r="A30" s="36" t="s">
        <v>39</v>
      </c>
      <c r="B30" s="37">
        <v>0</v>
      </c>
      <c r="C30" s="37">
        <v>4882272</v>
      </c>
      <c r="D30" s="37">
        <v>19529092</v>
      </c>
      <c r="E30" s="37">
        <v>0</v>
      </c>
      <c r="F30" s="37">
        <v>0</v>
      </c>
      <c r="G30" s="37">
        <v>0</v>
      </c>
      <c r="H30" s="37">
        <v>24411364</v>
      </c>
    </row>
    <row r="31" spans="1:8" ht="15" customHeight="1">
      <c r="A31" s="36" t="s">
        <v>40</v>
      </c>
      <c r="B31" s="37">
        <v>0</v>
      </c>
      <c r="C31" s="37">
        <v>0</v>
      </c>
      <c r="D31" s="37">
        <v>18752666</v>
      </c>
      <c r="E31" s="37">
        <v>0</v>
      </c>
      <c r="F31" s="37">
        <v>0</v>
      </c>
      <c r="G31" s="37">
        <v>937633</v>
      </c>
      <c r="H31" s="37">
        <v>19690299</v>
      </c>
    </row>
    <row r="32" spans="1:8" ht="15" customHeight="1">
      <c r="A32" s="36" t="s">
        <v>41</v>
      </c>
      <c r="B32" s="37">
        <v>0</v>
      </c>
      <c r="C32" s="37">
        <v>0</v>
      </c>
      <c r="D32" s="37">
        <v>1715430</v>
      </c>
      <c r="E32" s="37">
        <v>0</v>
      </c>
      <c r="F32" s="37">
        <v>0</v>
      </c>
      <c r="G32" s="37">
        <v>0</v>
      </c>
      <c r="H32" s="37">
        <v>1715430</v>
      </c>
    </row>
    <row r="33" spans="1:8" ht="15" customHeight="1">
      <c r="A33" s="36" t="s">
        <v>42</v>
      </c>
      <c r="B33" s="37">
        <v>0</v>
      </c>
      <c r="C33" s="37">
        <v>0</v>
      </c>
      <c r="D33" s="37">
        <v>7859430</v>
      </c>
      <c r="E33" s="37">
        <v>3621741</v>
      </c>
      <c r="F33" s="37">
        <v>5067584</v>
      </c>
      <c r="G33" s="37">
        <v>0</v>
      </c>
      <c r="H33" s="37">
        <v>16548755</v>
      </c>
    </row>
    <row r="34" spans="1:8" ht="15" customHeight="1">
      <c r="A34" s="36" t="s">
        <v>43</v>
      </c>
      <c r="B34" s="37">
        <v>0</v>
      </c>
      <c r="C34" s="37">
        <v>0</v>
      </c>
      <c r="D34" s="37">
        <v>1313990</v>
      </c>
      <c r="E34" s="37">
        <v>0</v>
      </c>
      <c r="F34" s="37">
        <v>0</v>
      </c>
      <c r="G34" s="37">
        <v>0</v>
      </c>
      <c r="H34" s="37">
        <v>1313990</v>
      </c>
    </row>
    <row r="35" spans="1:8" ht="15" customHeight="1">
      <c r="A35" s="36" t="s">
        <v>44</v>
      </c>
      <c r="B35" s="37">
        <v>807749</v>
      </c>
      <c r="C35" s="37">
        <v>0</v>
      </c>
      <c r="D35" s="37">
        <v>13473033</v>
      </c>
      <c r="E35" s="37">
        <v>143585</v>
      </c>
      <c r="F35" s="37">
        <v>0</v>
      </c>
      <c r="G35" s="37">
        <v>423651</v>
      </c>
      <c r="H35" s="37">
        <v>14848018</v>
      </c>
    </row>
    <row r="36" spans="1:8" ht="15" customHeight="1">
      <c r="A36" s="36" t="s">
        <v>45</v>
      </c>
      <c r="B36" s="37">
        <v>129021</v>
      </c>
      <c r="C36" s="37">
        <v>0</v>
      </c>
      <c r="D36" s="37">
        <v>2451400</v>
      </c>
      <c r="E36" s="37">
        <v>0</v>
      </c>
      <c r="F36" s="37">
        <v>0</v>
      </c>
      <c r="G36" s="37">
        <v>0</v>
      </c>
      <c r="H36" s="37">
        <v>2580421</v>
      </c>
    </row>
    <row r="37" spans="1:8" ht="15" customHeight="1">
      <c r="A37" s="36" t="s">
        <v>46</v>
      </c>
      <c r="B37" s="37">
        <v>0</v>
      </c>
      <c r="C37" s="37">
        <v>0</v>
      </c>
      <c r="D37" s="37">
        <v>4581870</v>
      </c>
      <c r="E37" s="37">
        <v>0</v>
      </c>
      <c r="F37" s="37">
        <v>0</v>
      </c>
      <c r="G37" s="37">
        <v>0</v>
      </c>
      <c r="H37" s="37">
        <v>4581870</v>
      </c>
    </row>
    <row r="38" spans="1:8" ht="15" customHeight="1">
      <c r="A38" s="36" t="s">
        <v>47</v>
      </c>
      <c r="B38" s="37">
        <v>0</v>
      </c>
      <c r="C38" s="37">
        <v>0</v>
      </c>
      <c r="D38" s="37">
        <v>26374178</v>
      </c>
      <c r="E38" s="37">
        <v>0</v>
      </c>
      <c r="F38" s="37">
        <v>0</v>
      </c>
      <c r="G38" s="37">
        <v>0</v>
      </c>
      <c r="H38" s="37">
        <v>26374178</v>
      </c>
    </row>
    <row r="39" spans="1:8" ht="15" customHeight="1">
      <c r="A39" s="36" t="s">
        <v>48</v>
      </c>
      <c r="B39" s="37">
        <v>0</v>
      </c>
      <c r="C39" s="37">
        <v>0</v>
      </c>
      <c r="D39" s="37">
        <v>2895259</v>
      </c>
      <c r="E39" s="37">
        <v>0</v>
      </c>
      <c r="F39" s="37">
        <v>0</v>
      </c>
      <c r="G39" s="37">
        <v>0</v>
      </c>
      <c r="H39" s="37">
        <v>2895259</v>
      </c>
    </row>
    <row r="40" spans="1:8" ht="15" customHeight="1">
      <c r="A40" s="36" t="s">
        <v>49</v>
      </c>
      <c r="B40" s="37">
        <v>0</v>
      </c>
      <c r="C40" s="37">
        <v>0</v>
      </c>
      <c r="D40" s="37">
        <v>101983998</v>
      </c>
      <c r="E40" s="37">
        <v>0</v>
      </c>
      <c r="F40" s="37">
        <v>0</v>
      </c>
      <c r="G40" s="37">
        <v>0</v>
      </c>
      <c r="H40" s="37">
        <v>101983998</v>
      </c>
    </row>
    <row r="41" spans="1:8" ht="15" customHeight="1">
      <c r="A41" s="36" t="s">
        <v>50</v>
      </c>
      <c r="B41" s="37">
        <v>0</v>
      </c>
      <c r="C41" s="37">
        <v>0</v>
      </c>
      <c r="D41" s="37">
        <v>37927282</v>
      </c>
      <c r="E41" s="37">
        <v>0</v>
      </c>
      <c r="F41" s="37">
        <v>0</v>
      </c>
      <c r="G41" s="37">
        <v>0</v>
      </c>
      <c r="H41" s="37">
        <v>37927282</v>
      </c>
    </row>
    <row r="42" spans="1:8" ht="15" customHeight="1">
      <c r="A42" s="36" t="s">
        <v>51</v>
      </c>
      <c r="B42" s="37">
        <v>0</v>
      </c>
      <c r="C42" s="37">
        <v>0</v>
      </c>
      <c r="D42" s="37">
        <v>1017036</v>
      </c>
      <c r="E42" s="37">
        <v>0</v>
      </c>
      <c r="F42" s="37">
        <v>0</v>
      </c>
      <c r="G42" s="37">
        <v>0</v>
      </c>
      <c r="H42" s="37">
        <v>1017036</v>
      </c>
    </row>
    <row r="43" spans="1:8" ht="15" customHeight="1">
      <c r="A43" s="36" t="s">
        <v>95</v>
      </c>
      <c r="B43" s="37" t="s">
        <v>119</v>
      </c>
      <c r="C43" s="37" t="s">
        <v>119</v>
      </c>
      <c r="D43" s="37" t="s">
        <v>119</v>
      </c>
      <c r="E43" s="37" t="s">
        <v>119</v>
      </c>
      <c r="F43" s="37" t="s">
        <v>119</v>
      </c>
      <c r="G43" s="37" t="s">
        <v>119</v>
      </c>
      <c r="H43" s="37" t="s">
        <v>119</v>
      </c>
    </row>
    <row r="44" spans="1:8" ht="15" customHeight="1">
      <c r="A44" s="36" t="s">
        <v>52</v>
      </c>
      <c r="B44" s="37">
        <v>6471334</v>
      </c>
      <c r="C44" s="37">
        <v>0</v>
      </c>
      <c r="D44" s="37">
        <v>45403943</v>
      </c>
      <c r="E44" s="37">
        <v>0</v>
      </c>
      <c r="F44" s="37">
        <v>0</v>
      </c>
      <c r="G44" s="37">
        <v>0</v>
      </c>
      <c r="H44" s="37">
        <v>51875277</v>
      </c>
    </row>
    <row r="45" spans="1:8" ht="15" customHeight="1">
      <c r="A45" s="36" t="s">
        <v>53</v>
      </c>
      <c r="B45" s="37">
        <v>0</v>
      </c>
      <c r="C45" s="37">
        <v>0</v>
      </c>
      <c r="D45" s="37">
        <v>10630233</v>
      </c>
      <c r="E45" s="37">
        <v>0</v>
      </c>
      <c r="F45" s="37">
        <v>0</v>
      </c>
      <c r="G45" s="37">
        <v>0</v>
      </c>
      <c r="H45" s="37">
        <v>10630233</v>
      </c>
    </row>
    <row r="46" spans="1:8" ht="15" customHeight="1">
      <c r="A46" s="36" t="s">
        <v>54</v>
      </c>
      <c r="B46" s="37">
        <v>581058</v>
      </c>
      <c r="C46" s="37">
        <v>1863282</v>
      </c>
      <c r="D46" s="37">
        <v>9157358</v>
      </c>
      <c r="E46" s="37">
        <v>14096</v>
      </c>
      <c r="F46" s="37">
        <v>99172</v>
      </c>
      <c r="G46" s="37">
        <v>0</v>
      </c>
      <c r="H46" s="37">
        <v>11714966</v>
      </c>
    </row>
    <row r="47" spans="1:8" ht="15" customHeight="1">
      <c r="A47" s="36" t="s">
        <v>55</v>
      </c>
      <c r="B47" s="37">
        <v>0</v>
      </c>
      <c r="C47" s="37">
        <v>0</v>
      </c>
      <c r="D47" s="37">
        <v>46629051</v>
      </c>
      <c r="E47" s="37">
        <v>0</v>
      </c>
      <c r="F47" s="37">
        <v>0</v>
      </c>
      <c r="G47" s="37">
        <v>0</v>
      </c>
      <c r="H47" s="37">
        <v>46629051</v>
      </c>
    </row>
    <row r="48" spans="1:8" ht="15" customHeight="1">
      <c r="A48" s="36" t="s">
        <v>56</v>
      </c>
      <c r="B48" s="37" t="s">
        <v>119</v>
      </c>
      <c r="C48" s="37" t="s">
        <v>119</v>
      </c>
      <c r="D48" s="37" t="s">
        <v>119</v>
      </c>
      <c r="E48" s="37" t="s">
        <v>119</v>
      </c>
      <c r="F48" s="37" t="s">
        <v>119</v>
      </c>
      <c r="G48" s="37" t="s">
        <v>119</v>
      </c>
      <c r="H48" s="37" t="s">
        <v>119</v>
      </c>
    </row>
    <row r="49" spans="1:8" ht="15" customHeight="1">
      <c r="A49" s="36" t="s">
        <v>57</v>
      </c>
      <c r="B49" s="37">
        <v>0</v>
      </c>
      <c r="C49" s="37">
        <v>0</v>
      </c>
      <c r="D49" s="37">
        <v>5321126</v>
      </c>
      <c r="E49" s="37">
        <v>0</v>
      </c>
      <c r="F49" s="37">
        <v>0</v>
      </c>
      <c r="G49" s="37">
        <v>0</v>
      </c>
      <c r="H49" s="37">
        <v>5321126</v>
      </c>
    </row>
    <row r="50" spans="1:8" ht="15" customHeight="1">
      <c r="A50" s="36" t="s">
        <v>58</v>
      </c>
      <c r="B50" s="37">
        <v>0</v>
      </c>
      <c r="C50" s="37">
        <v>0</v>
      </c>
      <c r="D50" s="37">
        <v>4085268</v>
      </c>
      <c r="E50" s="37">
        <v>0</v>
      </c>
      <c r="F50" s="37">
        <v>0</v>
      </c>
      <c r="G50" s="37">
        <v>0</v>
      </c>
      <c r="H50" s="37">
        <v>4085268</v>
      </c>
    </row>
    <row r="51" spans="1:8" ht="15" customHeight="1">
      <c r="A51" s="36" t="s">
        <v>59</v>
      </c>
      <c r="B51" s="37">
        <v>0</v>
      </c>
      <c r="C51" s="37">
        <v>0</v>
      </c>
      <c r="D51" s="37">
        <v>802914</v>
      </c>
      <c r="E51" s="37">
        <v>0</v>
      </c>
      <c r="F51" s="37">
        <v>0</v>
      </c>
      <c r="G51" s="37">
        <v>0</v>
      </c>
      <c r="H51" s="37">
        <v>802914</v>
      </c>
    </row>
    <row r="52" spans="1:8" ht="15" customHeight="1">
      <c r="A52" s="36" t="s">
        <v>60</v>
      </c>
      <c r="B52" s="37">
        <v>5022237</v>
      </c>
      <c r="C52" s="37">
        <v>77997</v>
      </c>
      <c r="D52" s="37">
        <v>10061088</v>
      </c>
      <c r="E52" s="37">
        <v>19460</v>
      </c>
      <c r="F52" s="37">
        <v>0</v>
      </c>
      <c r="G52" s="37">
        <v>3795000</v>
      </c>
      <c r="H52" s="37">
        <v>18975782</v>
      </c>
    </row>
    <row r="53" spans="1:8" ht="15" customHeight="1">
      <c r="A53" s="36" t="s">
        <v>96</v>
      </c>
      <c r="B53" s="37">
        <v>5149684</v>
      </c>
      <c r="C53" s="37">
        <v>0</v>
      </c>
      <c r="D53" s="37">
        <v>26434482</v>
      </c>
      <c r="E53" s="37">
        <v>36462</v>
      </c>
      <c r="F53" s="37">
        <v>3060798</v>
      </c>
      <c r="G53" s="37">
        <v>0</v>
      </c>
      <c r="H53" s="37">
        <v>34681426</v>
      </c>
    </row>
    <row r="54" spans="1:8" ht="15" customHeight="1">
      <c r="A54" s="36" t="s">
        <v>97</v>
      </c>
      <c r="B54" s="37">
        <v>163283</v>
      </c>
      <c r="C54" s="37">
        <v>399634</v>
      </c>
      <c r="D54" s="37">
        <v>3399197</v>
      </c>
      <c r="E54" s="37">
        <v>14552</v>
      </c>
      <c r="F54" s="37">
        <v>498257</v>
      </c>
      <c r="G54" s="37">
        <v>0</v>
      </c>
      <c r="H54" s="37">
        <v>4474923</v>
      </c>
    </row>
    <row r="55" spans="1:8" ht="15" customHeight="1">
      <c r="A55" s="36" t="s">
        <v>61</v>
      </c>
      <c r="B55" s="37">
        <v>341105</v>
      </c>
      <c r="C55" s="37">
        <v>813193</v>
      </c>
      <c r="D55" s="37">
        <v>5454686</v>
      </c>
      <c r="E55" s="37">
        <v>50814</v>
      </c>
      <c r="F55" s="37">
        <v>465126</v>
      </c>
      <c r="G55" s="37">
        <v>0</v>
      </c>
      <c r="H55" s="37">
        <v>7124924</v>
      </c>
    </row>
    <row r="56" spans="1:8" ht="15" customHeight="1">
      <c r="A56" s="36" t="s">
        <v>98</v>
      </c>
      <c r="B56" s="37" t="s">
        <v>119</v>
      </c>
      <c r="C56" s="37" t="s">
        <v>119</v>
      </c>
      <c r="D56" s="37" t="s">
        <v>119</v>
      </c>
      <c r="E56" s="37" t="s">
        <v>119</v>
      </c>
      <c r="F56" s="37" t="s">
        <v>119</v>
      </c>
      <c r="G56" s="37" t="s">
        <v>119</v>
      </c>
      <c r="H56" s="37" t="s">
        <v>119</v>
      </c>
    </row>
    <row r="57" spans="1:8" ht="15" customHeight="1">
      <c r="A57" s="36" t="s">
        <v>62</v>
      </c>
      <c r="B57" s="37">
        <v>0</v>
      </c>
      <c r="C57" s="37">
        <v>0</v>
      </c>
      <c r="D57" s="37">
        <v>19372605</v>
      </c>
      <c r="E57" s="37">
        <v>0</v>
      </c>
      <c r="F57" s="37">
        <v>1956157</v>
      </c>
      <c r="G57" s="37">
        <v>0</v>
      </c>
      <c r="H57" s="37">
        <v>21328762</v>
      </c>
    </row>
    <row r="58" spans="1:8" ht="15" customHeight="1">
      <c r="A58" s="36" t="s">
        <v>63</v>
      </c>
      <c r="B58" s="37">
        <v>0</v>
      </c>
      <c r="C58" s="37">
        <v>0</v>
      </c>
      <c r="D58" s="37">
        <v>38707605</v>
      </c>
      <c r="E58" s="37">
        <v>0</v>
      </c>
      <c r="F58" s="37">
        <v>0</v>
      </c>
      <c r="G58" s="37">
        <v>0</v>
      </c>
      <c r="H58" s="37">
        <v>38707605</v>
      </c>
    </row>
    <row r="59" spans="1:8" ht="15" customHeight="1">
      <c r="A59" s="36" t="s">
        <v>64</v>
      </c>
      <c r="B59" s="37">
        <v>148570</v>
      </c>
      <c r="C59" s="37">
        <v>0</v>
      </c>
      <c r="D59" s="37">
        <v>2822822</v>
      </c>
      <c r="E59" s="37">
        <v>0</v>
      </c>
      <c r="F59" s="37">
        <v>0</v>
      </c>
      <c r="G59" s="37">
        <v>0</v>
      </c>
      <c r="H59" s="37">
        <v>2971392</v>
      </c>
    </row>
    <row r="60" spans="1:8" ht="15" customHeight="1">
      <c r="A60" s="36" t="s">
        <v>65</v>
      </c>
      <c r="B60" s="37">
        <v>0</v>
      </c>
      <c r="C60" s="37">
        <v>0</v>
      </c>
      <c r="D60" s="37">
        <v>16449406</v>
      </c>
      <c r="E60" s="37">
        <v>0</v>
      </c>
      <c r="F60" s="37">
        <v>0</v>
      </c>
      <c r="G60" s="37">
        <v>0</v>
      </c>
      <c r="H60" s="37">
        <v>16449406</v>
      </c>
    </row>
    <row r="61" spans="1:8" ht="15" customHeight="1">
      <c r="A61" s="70" t="s">
        <v>66</v>
      </c>
      <c r="B61" s="37">
        <v>347467</v>
      </c>
      <c r="C61" s="37">
        <v>0</v>
      </c>
      <c r="D61" s="37">
        <v>741103</v>
      </c>
      <c r="E61" s="37">
        <v>58221</v>
      </c>
      <c r="F61" s="37">
        <v>393336</v>
      </c>
      <c r="G61" s="37">
        <v>13580</v>
      </c>
      <c r="H61" s="37">
        <v>1553707</v>
      </c>
    </row>
    <row r="62" spans="1:8" ht="15" customHeight="1">
      <c r="A62" s="70"/>
      <c r="B62" s="16"/>
      <c r="C62" s="16"/>
      <c r="D62" s="16"/>
      <c r="E62" s="16"/>
      <c r="F62" s="16"/>
      <c r="G62" s="16"/>
      <c r="H62" s="16"/>
    </row>
    <row r="63" spans="1:8" ht="15" customHeight="1">
      <c r="A63" s="8" t="s">
        <v>12</v>
      </c>
      <c r="B63" s="39">
        <f aca="true" t="shared" si="0" ref="B63:H63">SUM(B$6:B$62)</f>
        <v>33159879</v>
      </c>
      <c r="C63" s="39">
        <f t="shared" si="0"/>
        <v>8036378</v>
      </c>
      <c r="D63" s="39">
        <f t="shared" si="0"/>
        <v>841135140</v>
      </c>
      <c r="E63" s="39">
        <f t="shared" si="0"/>
        <v>4509321</v>
      </c>
      <c r="F63" s="39">
        <f t="shared" si="0"/>
        <v>41669591</v>
      </c>
      <c r="G63" s="39">
        <f t="shared" si="0"/>
        <v>27383251</v>
      </c>
      <c r="H63" s="39">
        <f t="shared" si="0"/>
        <v>955893560</v>
      </c>
    </row>
    <row r="64" spans="1:8" ht="12.75">
      <c r="A64" s="10"/>
      <c r="B64" s="39"/>
      <c r="C64" s="39"/>
      <c r="D64" s="39"/>
      <c r="E64" s="39"/>
      <c r="F64" s="39"/>
      <c r="G64" s="39"/>
      <c r="H64" s="39"/>
    </row>
    <row r="65" spans="1:2" ht="12.75">
      <c r="A65" s="7" t="s">
        <v>118</v>
      </c>
      <c r="B65" s="75"/>
    </row>
    <row r="66" spans="2:9" ht="12.75">
      <c r="B66" s="42"/>
      <c r="C66" s="42"/>
      <c r="D66" s="42"/>
      <c r="E66" s="42"/>
      <c r="F66" s="42"/>
      <c r="G66" s="42"/>
      <c r="H66" s="42"/>
      <c r="I66" s="44"/>
    </row>
  </sheetData>
  <mergeCells count="1"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workbookViewId="0" topLeftCell="A1">
      <selection activeCell="A71" sqref="A71"/>
    </sheetView>
  </sheetViews>
  <sheetFormatPr defaultColWidth="9.140625" defaultRowHeight="12.75"/>
  <cols>
    <col min="1" max="1" width="17.140625" style="7" customWidth="1"/>
    <col min="2" max="5" width="12.7109375" style="7" customWidth="1"/>
    <col min="6" max="6" width="3.7109375" style="7" customWidth="1"/>
    <col min="7" max="7" width="14.57421875" style="7" customWidth="1"/>
    <col min="8" max="8" width="12.7109375" style="7" customWidth="1"/>
    <col min="9" max="16384" width="9.140625" style="7" customWidth="1"/>
  </cols>
  <sheetData>
    <row r="1" spans="1:8" ht="15" customHeight="1">
      <c r="A1" s="48" t="s">
        <v>109</v>
      </c>
      <c r="B1" s="49"/>
      <c r="C1" s="49"/>
      <c r="D1" s="49"/>
      <c r="E1" s="49"/>
      <c r="F1" s="49"/>
      <c r="G1" s="49"/>
      <c r="H1" s="49"/>
    </row>
    <row r="2" spans="1:8" ht="15" customHeight="1">
      <c r="A2" s="48" t="s">
        <v>104</v>
      </c>
      <c r="B2" s="49"/>
      <c r="C2" s="49"/>
      <c r="D2" s="49"/>
      <c r="E2" s="49"/>
      <c r="F2" s="49"/>
      <c r="G2" s="49"/>
      <c r="H2" s="49"/>
    </row>
    <row r="3" spans="1:8" ht="15" customHeight="1">
      <c r="A3" s="48" t="s">
        <v>110</v>
      </c>
      <c r="B3" s="49"/>
      <c r="C3" s="49"/>
      <c r="D3" s="49"/>
      <c r="E3" s="49"/>
      <c r="F3" s="49"/>
      <c r="G3" s="49"/>
      <c r="H3" s="49"/>
    </row>
    <row r="4" spans="1:9" ht="15" customHeight="1">
      <c r="A4" s="50"/>
      <c r="B4" s="50"/>
      <c r="C4" s="50"/>
      <c r="D4" s="50"/>
      <c r="E4" s="50"/>
      <c r="F4" s="50"/>
      <c r="G4" s="50"/>
      <c r="H4" s="50"/>
      <c r="I4" s="50"/>
    </row>
    <row r="5" spans="1:9" ht="16.5" customHeight="1">
      <c r="A5" s="50"/>
      <c r="B5" s="50"/>
      <c r="C5" s="50"/>
      <c r="D5" s="50"/>
      <c r="E5" s="50"/>
      <c r="F5" s="1"/>
      <c r="G5" s="115" t="s">
        <v>127</v>
      </c>
      <c r="H5" s="115"/>
      <c r="I5" s="50"/>
    </row>
    <row r="6" spans="1:8" s="59" customFormat="1" ht="30" customHeight="1">
      <c r="A6" s="46" t="s">
        <v>71</v>
      </c>
      <c r="B6" s="40" t="s">
        <v>75</v>
      </c>
      <c r="C6" s="40" t="s">
        <v>81</v>
      </c>
      <c r="D6" s="40" t="s">
        <v>77</v>
      </c>
      <c r="E6" s="40" t="s">
        <v>12</v>
      </c>
      <c r="F6" s="41"/>
      <c r="G6" s="40" t="s">
        <v>82</v>
      </c>
      <c r="H6" s="40" t="s">
        <v>83</v>
      </c>
    </row>
    <row r="7" spans="1:8" ht="15" customHeight="1">
      <c r="A7" s="36" t="s">
        <v>20</v>
      </c>
      <c r="B7" s="37">
        <v>6206775</v>
      </c>
      <c r="C7" s="37">
        <v>0</v>
      </c>
      <c r="D7" s="37">
        <v>689642</v>
      </c>
      <c r="E7" s="37">
        <v>6896417</v>
      </c>
      <c r="F7" s="79"/>
      <c r="G7" s="87">
        <v>6896417</v>
      </c>
      <c r="H7" s="37">
        <f>SUM($E7-$G7)</f>
        <v>0</v>
      </c>
    </row>
    <row r="8" spans="1:8" ht="15" customHeight="1">
      <c r="A8" s="36" t="s">
        <v>21</v>
      </c>
      <c r="B8" s="37">
        <v>3616988</v>
      </c>
      <c r="C8" s="37">
        <v>0</v>
      </c>
      <c r="D8" s="37">
        <v>0</v>
      </c>
      <c r="E8" s="37">
        <v>3616988</v>
      </c>
      <c r="F8" s="79"/>
      <c r="G8" s="87">
        <v>3544811</v>
      </c>
      <c r="H8" s="37">
        <f aca="true" t="shared" si="0" ref="H8:H64">SUM($E8-$G8)</f>
        <v>72177</v>
      </c>
    </row>
    <row r="9" spans="1:8" ht="15" customHeight="1">
      <c r="A9" s="36" t="s">
        <v>22</v>
      </c>
      <c r="B9" s="37" t="s">
        <v>119</v>
      </c>
      <c r="C9" s="37" t="s">
        <v>119</v>
      </c>
      <c r="D9" s="37" t="s">
        <v>119</v>
      </c>
      <c r="E9" s="37" t="s">
        <v>119</v>
      </c>
      <c r="F9" s="79"/>
      <c r="G9" s="87" t="s">
        <v>119</v>
      </c>
      <c r="H9" s="37" t="s">
        <v>119</v>
      </c>
    </row>
    <row r="10" spans="1:8" ht="15" customHeight="1">
      <c r="A10" s="36" t="s">
        <v>23</v>
      </c>
      <c r="B10" s="37">
        <v>10032936</v>
      </c>
      <c r="C10" s="37">
        <v>0</v>
      </c>
      <c r="D10" s="37">
        <v>0</v>
      </c>
      <c r="E10" s="37">
        <v>10032936</v>
      </c>
      <c r="F10" s="79"/>
      <c r="G10" s="87">
        <v>10032936</v>
      </c>
      <c r="H10" s="37">
        <f t="shared" si="0"/>
        <v>0</v>
      </c>
    </row>
    <row r="11" spans="1:8" ht="15" customHeight="1">
      <c r="A11" s="36" t="s">
        <v>24</v>
      </c>
      <c r="B11" s="37">
        <v>1886543</v>
      </c>
      <c r="C11" s="37">
        <v>0</v>
      </c>
      <c r="D11" s="37">
        <v>0</v>
      </c>
      <c r="E11" s="37">
        <v>1886543</v>
      </c>
      <c r="F11" s="79"/>
      <c r="G11" s="87">
        <v>1886543</v>
      </c>
      <c r="H11" s="37">
        <f t="shared" si="0"/>
        <v>0</v>
      </c>
    </row>
    <row r="12" spans="1:8" ht="15" customHeight="1">
      <c r="A12" s="36" t="s">
        <v>25</v>
      </c>
      <c r="B12" s="37">
        <v>85593217</v>
      </c>
      <c r="C12" s="37">
        <v>0</v>
      </c>
      <c r="D12" s="37">
        <v>0</v>
      </c>
      <c r="E12" s="37">
        <v>85593217</v>
      </c>
      <c r="F12" s="79"/>
      <c r="G12" s="87">
        <v>85593217</v>
      </c>
      <c r="H12" s="37">
        <f t="shared" si="0"/>
        <v>0</v>
      </c>
    </row>
    <row r="13" spans="1:8" ht="15" customHeight="1">
      <c r="A13" s="36" t="s">
        <v>26</v>
      </c>
      <c r="B13" s="37">
        <v>8985901</v>
      </c>
      <c r="C13" s="37">
        <v>0</v>
      </c>
      <c r="D13" s="37">
        <v>0</v>
      </c>
      <c r="E13" s="37">
        <v>8985901</v>
      </c>
      <c r="F13" s="79"/>
      <c r="G13" s="87">
        <v>8985901</v>
      </c>
      <c r="H13" s="37">
        <f t="shared" si="0"/>
        <v>0</v>
      </c>
    </row>
    <row r="14" spans="1:8" ht="15" customHeight="1">
      <c r="A14" s="36" t="s">
        <v>90</v>
      </c>
      <c r="B14" s="37">
        <v>61780933</v>
      </c>
      <c r="C14" s="37">
        <v>0</v>
      </c>
      <c r="D14" s="37">
        <v>0</v>
      </c>
      <c r="E14" s="37">
        <v>61780933</v>
      </c>
      <c r="F14" s="79"/>
      <c r="G14" s="87">
        <v>18738358</v>
      </c>
      <c r="H14" s="37">
        <f t="shared" si="0"/>
        <v>43042575</v>
      </c>
    </row>
    <row r="15" spans="1:8" ht="15" customHeight="1">
      <c r="A15" s="36" t="s">
        <v>27</v>
      </c>
      <c r="B15" s="37">
        <v>5179330</v>
      </c>
      <c r="C15" s="37">
        <v>0</v>
      </c>
      <c r="D15" s="37">
        <v>0</v>
      </c>
      <c r="E15" s="37">
        <v>5179330</v>
      </c>
      <c r="F15" s="79"/>
      <c r="G15" s="87">
        <v>5179325</v>
      </c>
      <c r="H15" s="37">
        <f t="shared" si="0"/>
        <v>5</v>
      </c>
    </row>
    <row r="16" spans="1:8" ht="15" customHeight="1">
      <c r="A16" s="36" t="s">
        <v>28</v>
      </c>
      <c r="B16" s="37">
        <v>4566974</v>
      </c>
      <c r="C16" s="37">
        <v>0</v>
      </c>
      <c r="D16" s="37">
        <v>0</v>
      </c>
      <c r="E16" s="37">
        <v>4566974</v>
      </c>
      <c r="F16" s="79"/>
      <c r="G16" s="87">
        <v>4566972</v>
      </c>
      <c r="H16" s="37">
        <f t="shared" si="0"/>
        <v>2</v>
      </c>
    </row>
    <row r="17" spans="1:8" ht="15" customHeight="1">
      <c r="A17" s="36" t="s">
        <v>91</v>
      </c>
      <c r="B17" s="37">
        <v>33415872</v>
      </c>
      <c r="C17" s="37">
        <v>0</v>
      </c>
      <c r="D17" s="37">
        <v>0</v>
      </c>
      <c r="E17" s="37">
        <v>33415872</v>
      </c>
      <c r="F17" s="79"/>
      <c r="G17" s="87">
        <v>33415872</v>
      </c>
      <c r="H17" s="37">
        <f t="shared" si="0"/>
        <v>0</v>
      </c>
    </row>
    <row r="18" spans="1:8" ht="15" customHeight="1">
      <c r="A18" s="36" t="s">
        <v>29</v>
      </c>
      <c r="B18" s="37">
        <v>22392290</v>
      </c>
      <c r="C18" s="37">
        <v>0</v>
      </c>
      <c r="D18" s="37">
        <v>0</v>
      </c>
      <c r="E18" s="37">
        <v>22392290</v>
      </c>
      <c r="F18" s="79"/>
      <c r="G18" s="87">
        <v>22182651</v>
      </c>
      <c r="H18" s="37">
        <f t="shared" si="0"/>
        <v>209639</v>
      </c>
    </row>
    <row r="19" spans="1:8" ht="15" customHeight="1">
      <c r="A19" s="36" t="s">
        <v>30</v>
      </c>
      <c r="B19" s="37" t="s">
        <v>119</v>
      </c>
      <c r="C19" s="37" t="s">
        <v>119</v>
      </c>
      <c r="D19" s="37" t="s">
        <v>119</v>
      </c>
      <c r="E19" s="37" t="s">
        <v>119</v>
      </c>
      <c r="F19" s="79"/>
      <c r="G19" s="87" t="s">
        <v>119</v>
      </c>
      <c r="H19" s="37" t="s">
        <v>119</v>
      </c>
    </row>
    <row r="20" spans="1:8" ht="15" customHeight="1">
      <c r="A20" s="36" t="s">
        <v>92</v>
      </c>
      <c r="B20" s="37">
        <v>4971633</v>
      </c>
      <c r="C20" s="37">
        <v>0</v>
      </c>
      <c r="D20" s="37">
        <v>0</v>
      </c>
      <c r="E20" s="37">
        <v>4971633</v>
      </c>
      <c r="F20" s="79"/>
      <c r="G20" s="87">
        <v>4971630</v>
      </c>
      <c r="H20" s="37">
        <f t="shared" si="0"/>
        <v>3</v>
      </c>
    </row>
    <row r="21" spans="1:8" ht="15" customHeight="1">
      <c r="A21" s="36" t="s">
        <v>93</v>
      </c>
      <c r="B21" s="37">
        <v>1175820</v>
      </c>
      <c r="C21" s="37">
        <v>0</v>
      </c>
      <c r="D21" s="37">
        <v>0</v>
      </c>
      <c r="E21" s="37">
        <v>1175820</v>
      </c>
      <c r="F21" s="79"/>
      <c r="G21" s="87">
        <v>1175819</v>
      </c>
      <c r="H21" s="37">
        <f t="shared" si="0"/>
        <v>1</v>
      </c>
    </row>
    <row r="22" spans="1:8" ht="15" customHeight="1">
      <c r="A22" s="36" t="s">
        <v>31</v>
      </c>
      <c r="B22" s="37">
        <v>56873825</v>
      </c>
      <c r="C22" s="37">
        <v>0</v>
      </c>
      <c r="D22" s="37">
        <v>0</v>
      </c>
      <c r="E22" s="37">
        <v>56873825</v>
      </c>
      <c r="F22" s="79"/>
      <c r="G22" s="87">
        <v>56873825</v>
      </c>
      <c r="H22" s="37">
        <f t="shared" si="0"/>
        <v>0</v>
      </c>
    </row>
    <row r="23" spans="1:8" ht="15" customHeight="1">
      <c r="A23" s="36" t="s">
        <v>32</v>
      </c>
      <c r="B23" s="37">
        <v>15356947</v>
      </c>
      <c r="C23" s="37">
        <v>0</v>
      </c>
      <c r="D23" s="37">
        <v>0</v>
      </c>
      <c r="E23" s="37">
        <v>15356947</v>
      </c>
      <c r="F23" s="79"/>
      <c r="G23" s="87">
        <v>15356947</v>
      </c>
      <c r="H23" s="37">
        <f t="shared" si="0"/>
        <v>0</v>
      </c>
    </row>
    <row r="24" spans="1:8" ht="15" customHeight="1">
      <c r="A24" s="36" t="s">
        <v>33</v>
      </c>
      <c r="B24" s="37">
        <v>5078586</v>
      </c>
      <c r="C24" s="37">
        <v>0</v>
      </c>
      <c r="D24" s="37">
        <v>0</v>
      </c>
      <c r="E24" s="37">
        <v>5078586</v>
      </c>
      <c r="F24" s="79"/>
      <c r="G24" s="87">
        <v>5078586</v>
      </c>
      <c r="H24" s="37">
        <f t="shared" si="0"/>
        <v>0</v>
      </c>
    </row>
    <row r="25" spans="1:8" ht="15" customHeight="1">
      <c r="A25" s="36" t="s">
        <v>34</v>
      </c>
      <c r="B25" s="37">
        <v>11254197</v>
      </c>
      <c r="C25" s="37">
        <v>0</v>
      </c>
      <c r="D25" s="37">
        <v>0</v>
      </c>
      <c r="E25" s="37">
        <v>11254197</v>
      </c>
      <c r="F25" s="79"/>
      <c r="G25" s="87">
        <v>6673024</v>
      </c>
      <c r="H25" s="37">
        <f t="shared" si="0"/>
        <v>4581173</v>
      </c>
    </row>
    <row r="26" spans="1:8" ht="15" customHeight="1">
      <c r="A26" s="36" t="s">
        <v>35</v>
      </c>
      <c r="B26" s="37">
        <v>7274537</v>
      </c>
      <c r="C26" s="37">
        <v>0</v>
      </c>
      <c r="D26" s="37">
        <v>0</v>
      </c>
      <c r="E26" s="37">
        <v>7274537</v>
      </c>
      <c r="F26" s="79"/>
      <c r="G26" s="87">
        <v>7274537</v>
      </c>
      <c r="H26" s="37">
        <f t="shared" si="0"/>
        <v>0</v>
      </c>
    </row>
    <row r="27" spans="1:8" ht="15" customHeight="1">
      <c r="A27" s="36" t="s">
        <v>36</v>
      </c>
      <c r="B27" s="37">
        <v>5219488</v>
      </c>
      <c r="C27" s="37">
        <v>0</v>
      </c>
      <c r="D27" s="37">
        <v>0</v>
      </c>
      <c r="E27" s="37">
        <v>5219488</v>
      </c>
      <c r="F27" s="79"/>
      <c r="G27" s="87">
        <v>5219488</v>
      </c>
      <c r="H27" s="37">
        <f t="shared" si="0"/>
        <v>0</v>
      </c>
    </row>
    <row r="28" spans="1:8" ht="15" customHeight="1">
      <c r="A28" s="36" t="s">
        <v>37</v>
      </c>
      <c r="B28" s="37">
        <v>2851684</v>
      </c>
      <c r="C28" s="37">
        <v>0</v>
      </c>
      <c r="D28" s="37">
        <v>0</v>
      </c>
      <c r="E28" s="37">
        <v>2851684</v>
      </c>
      <c r="F28" s="79"/>
      <c r="G28" s="87">
        <v>1749818</v>
      </c>
      <c r="H28" s="37">
        <f t="shared" si="0"/>
        <v>1101866</v>
      </c>
    </row>
    <row r="29" spans="1:8" ht="15" customHeight="1">
      <c r="A29" s="36" t="s">
        <v>38</v>
      </c>
      <c r="B29" s="37">
        <v>23301407</v>
      </c>
      <c r="C29" s="37">
        <v>0</v>
      </c>
      <c r="D29" s="37">
        <v>0</v>
      </c>
      <c r="E29" s="37">
        <v>23301407</v>
      </c>
      <c r="F29" s="79"/>
      <c r="G29" s="87">
        <v>23301407</v>
      </c>
      <c r="H29" s="37">
        <f t="shared" si="0"/>
        <v>0</v>
      </c>
    </row>
    <row r="30" spans="1:8" ht="15" customHeight="1">
      <c r="A30" s="36" t="s">
        <v>94</v>
      </c>
      <c r="B30" s="37">
        <v>44973373</v>
      </c>
      <c r="C30" s="37">
        <v>0</v>
      </c>
      <c r="D30" s="37">
        <v>0</v>
      </c>
      <c r="E30" s="37">
        <v>44973373</v>
      </c>
      <c r="F30" s="79"/>
      <c r="G30" s="87">
        <v>44973368</v>
      </c>
      <c r="H30" s="37">
        <f t="shared" si="0"/>
        <v>5</v>
      </c>
    </row>
    <row r="31" spans="1:8" ht="15" customHeight="1">
      <c r="A31" s="36" t="s">
        <v>39</v>
      </c>
      <c r="B31" s="37">
        <v>19529092</v>
      </c>
      <c r="C31" s="37">
        <v>0</v>
      </c>
      <c r="D31" s="37">
        <v>4882272</v>
      </c>
      <c r="E31" s="37">
        <v>24411364</v>
      </c>
      <c r="F31" s="79"/>
      <c r="G31" s="87">
        <v>24411364</v>
      </c>
      <c r="H31" s="37">
        <f t="shared" si="0"/>
        <v>0</v>
      </c>
    </row>
    <row r="32" spans="1:8" ht="15" customHeight="1">
      <c r="A32" s="36" t="s">
        <v>40</v>
      </c>
      <c r="B32" s="37">
        <v>19690299</v>
      </c>
      <c r="C32" s="37">
        <v>0</v>
      </c>
      <c r="D32" s="37">
        <v>0</v>
      </c>
      <c r="E32" s="37">
        <v>19690299</v>
      </c>
      <c r="F32" s="79"/>
      <c r="G32" s="87">
        <v>19690299</v>
      </c>
      <c r="H32" s="37">
        <f t="shared" si="0"/>
        <v>0</v>
      </c>
    </row>
    <row r="33" spans="1:8" ht="15" customHeight="1">
      <c r="A33" s="36" t="s">
        <v>41</v>
      </c>
      <c r="B33" s="37">
        <v>1715430</v>
      </c>
      <c r="C33" s="37">
        <v>0</v>
      </c>
      <c r="D33" s="37">
        <v>0</v>
      </c>
      <c r="E33" s="37">
        <v>1715430</v>
      </c>
      <c r="F33" s="79"/>
      <c r="G33" s="87">
        <v>1715430</v>
      </c>
      <c r="H33" s="37">
        <f t="shared" si="0"/>
        <v>0</v>
      </c>
    </row>
    <row r="34" spans="1:8" ht="15" customHeight="1">
      <c r="A34" s="36" t="s">
        <v>42</v>
      </c>
      <c r="B34" s="37">
        <v>16548755</v>
      </c>
      <c r="C34" s="37">
        <v>0</v>
      </c>
      <c r="D34" s="37">
        <v>0</v>
      </c>
      <c r="E34" s="37">
        <v>16548755</v>
      </c>
      <c r="F34" s="79"/>
      <c r="G34" s="87">
        <v>16548755</v>
      </c>
      <c r="H34" s="37">
        <f t="shared" si="0"/>
        <v>0</v>
      </c>
    </row>
    <row r="35" spans="1:8" ht="15" customHeight="1">
      <c r="A35" s="36" t="s">
        <v>43</v>
      </c>
      <c r="B35" s="37">
        <v>1313990</v>
      </c>
      <c r="C35" s="37">
        <v>0</v>
      </c>
      <c r="D35" s="37">
        <v>0</v>
      </c>
      <c r="E35" s="37">
        <v>1313990</v>
      </c>
      <c r="F35" s="79"/>
      <c r="G35" s="87">
        <v>1313990</v>
      </c>
      <c r="H35" s="37">
        <f t="shared" si="0"/>
        <v>0</v>
      </c>
    </row>
    <row r="36" spans="1:8" ht="15" customHeight="1">
      <c r="A36" s="36" t="s">
        <v>44</v>
      </c>
      <c r="B36" s="37">
        <v>14848018</v>
      </c>
      <c r="C36" s="37">
        <v>0</v>
      </c>
      <c r="D36" s="37">
        <v>0</v>
      </c>
      <c r="E36" s="37">
        <v>14848018</v>
      </c>
      <c r="F36" s="79"/>
      <c r="G36" s="87">
        <v>6498998</v>
      </c>
      <c r="H36" s="37">
        <f t="shared" si="0"/>
        <v>8349020</v>
      </c>
    </row>
    <row r="37" spans="1:8" ht="15" customHeight="1">
      <c r="A37" s="36" t="s">
        <v>45</v>
      </c>
      <c r="B37" s="37">
        <v>2580421</v>
      </c>
      <c r="C37" s="37">
        <v>0</v>
      </c>
      <c r="D37" s="37">
        <v>0</v>
      </c>
      <c r="E37" s="37">
        <v>2580421</v>
      </c>
      <c r="F37" s="79"/>
      <c r="G37" s="87">
        <v>2580421</v>
      </c>
      <c r="H37" s="37">
        <f t="shared" si="0"/>
        <v>0</v>
      </c>
    </row>
    <row r="38" spans="1:8" ht="15" customHeight="1">
      <c r="A38" s="36" t="s">
        <v>46</v>
      </c>
      <c r="B38" s="37">
        <v>4581870</v>
      </c>
      <c r="C38" s="37">
        <v>0</v>
      </c>
      <c r="D38" s="37">
        <v>0</v>
      </c>
      <c r="E38" s="37">
        <v>4581870</v>
      </c>
      <c r="F38" s="79"/>
      <c r="G38" s="87">
        <v>4581866</v>
      </c>
      <c r="H38" s="37">
        <f t="shared" si="0"/>
        <v>4</v>
      </c>
    </row>
    <row r="39" spans="1:8" ht="15" customHeight="1">
      <c r="A39" s="36" t="s">
        <v>47</v>
      </c>
      <c r="B39" s="37">
        <v>26374178</v>
      </c>
      <c r="C39" s="37">
        <v>0</v>
      </c>
      <c r="D39" s="37">
        <v>0</v>
      </c>
      <c r="E39" s="37">
        <v>26374178</v>
      </c>
      <c r="F39" s="79"/>
      <c r="G39" s="87">
        <v>26374178</v>
      </c>
      <c r="H39" s="37">
        <f t="shared" si="0"/>
        <v>0</v>
      </c>
    </row>
    <row r="40" spans="1:8" ht="15" customHeight="1">
      <c r="A40" s="36" t="s">
        <v>48</v>
      </c>
      <c r="B40" s="37">
        <v>2895259</v>
      </c>
      <c r="C40" s="37">
        <v>0</v>
      </c>
      <c r="D40" s="37">
        <v>0</v>
      </c>
      <c r="E40" s="37">
        <v>2895259</v>
      </c>
      <c r="F40" s="79"/>
      <c r="G40" s="87">
        <v>2895259</v>
      </c>
      <c r="H40" s="37">
        <f t="shared" si="0"/>
        <v>0</v>
      </c>
    </row>
    <row r="41" spans="1:8" ht="15" customHeight="1">
      <c r="A41" s="36" t="s">
        <v>49</v>
      </c>
      <c r="B41" s="37">
        <v>101983998</v>
      </c>
      <c r="C41" s="37">
        <v>0</v>
      </c>
      <c r="D41" s="37">
        <v>0</v>
      </c>
      <c r="E41" s="37">
        <v>101983998</v>
      </c>
      <c r="F41" s="79"/>
      <c r="G41" s="87">
        <v>101983998</v>
      </c>
      <c r="H41" s="37">
        <f t="shared" si="0"/>
        <v>0</v>
      </c>
    </row>
    <row r="42" spans="1:8" ht="15" customHeight="1">
      <c r="A42" s="36" t="s">
        <v>50</v>
      </c>
      <c r="B42" s="37">
        <v>37927282</v>
      </c>
      <c r="C42" s="37">
        <v>0</v>
      </c>
      <c r="D42" s="37">
        <v>0</v>
      </c>
      <c r="E42" s="37">
        <v>37927282</v>
      </c>
      <c r="F42" s="79"/>
      <c r="G42" s="87">
        <v>37927282</v>
      </c>
      <c r="H42" s="37">
        <f t="shared" si="0"/>
        <v>0</v>
      </c>
    </row>
    <row r="43" spans="1:8" ht="15" customHeight="1">
      <c r="A43" s="36" t="s">
        <v>51</v>
      </c>
      <c r="B43" s="37">
        <v>1017036</v>
      </c>
      <c r="C43" s="37">
        <v>0</v>
      </c>
      <c r="D43" s="37">
        <v>0</v>
      </c>
      <c r="E43" s="37">
        <v>1017036</v>
      </c>
      <c r="F43" s="79"/>
      <c r="G43" s="87">
        <v>1017036</v>
      </c>
      <c r="H43" s="37">
        <f t="shared" si="0"/>
        <v>0</v>
      </c>
    </row>
    <row r="44" spans="1:8" ht="15" customHeight="1">
      <c r="A44" s="36" t="s">
        <v>105</v>
      </c>
      <c r="B44" s="37" t="s">
        <v>119</v>
      </c>
      <c r="C44" s="37" t="s">
        <v>119</v>
      </c>
      <c r="D44" s="37" t="s">
        <v>119</v>
      </c>
      <c r="E44" s="37" t="s">
        <v>119</v>
      </c>
      <c r="F44" s="79"/>
      <c r="G44" s="87" t="s">
        <v>119</v>
      </c>
      <c r="H44" s="37" t="s">
        <v>119</v>
      </c>
    </row>
    <row r="45" spans="1:8" ht="15" customHeight="1">
      <c r="A45" s="36" t="s">
        <v>52</v>
      </c>
      <c r="B45" s="37">
        <v>51875277</v>
      </c>
      <c r="C45" s="37">
        <v>0</v>
      </c>
      <c r="D45" s="37">
        <v>0</v>
      </c>
      <c r="E45" s="37">
        <v>51875277</v>
      </c>
      <c r="F45" s="79"/>
      <c r="G45" s="87">
        <v>45403943</v>
      </c>
      <c r="H45" s="37">
        <f t="shared" si="0"/>
        <v>6471334</v>
      </c>
    </row>
    <row r="46" spans="1:8" ht="15" customHeight="1">
      <c r="A46" s="36" t="s">
        <v>53</v>
      </c>
      <c r="B46" s="37">
        <v>8504187</v>
      </c>
      <c r="C46" s="37">
        <v>0</v>
      </c>
      <c r="D46" s="37">
        <v>2126046</v>
      </c>
      <c r="E46" s="37">
        <v>10630233</v>
      </c>
      <c r="F46" s="79"/>
      <c r="G46" s="87">
        <v>10630233</v>
      </c>
      <c r="H46" s="37">
        <f t="shared" si="0"/>
        <v>0</v>
      </c>
    </row>
    <row r="47" spans="1:8" ht="15" customHeight="1">
      <c r="A47" s="36" t="s">
        <v>54</v>
      </c>
      <c r="B47" s="37">
        <v>9371973</v>
      </c>
      <c r="C47" s="37">
        <v>0</v>
      </c>
      <c r="D47" s="37">
        <v>2342993</v>
      </c>
      <c r="E47" s="37">
        <v>11714966</v>
      </c>
      <c r="F47" s="79"/>
      <c r="G47" s="87">
        <v>11714966</v>
      </c>
      <c r="H47" s="37">
        <f t="shared" si="0"/>
        <v>0</v>
      </c>
    </row>
    <row r="48" spans="1:8" ht="15" customHeight="1">
      <c r="A48" s="36" t="s">
        <v>55</v>
      </c>
      <c r="B48" s="37">
        <v>46629051</v>
      </c>
      <c r="C48" s="37">
        <v>0</v>
      </c>
      <c r="D48" s="37">
        <v>0</v>
      </c>
      <c r="E48" s="37">
        <v>46629051</v>
      </c>
      <c r="F48" s="79"/>
      <c r="G48" s="87">
        <v>46629051</v>
      </c>
      <c r="H48" s="37">
        <f t="shared" si="0"/>
        <v>0</v>
      </c>
    </row>
    <row r="49" spans="1:8" ht="15" customHeight="1">
      <c r="A49" s="36" t="s">
        <v>56</v>
      </c>
      <c r="B49" s="37" t="s">
        <v>119</v>
      </c>
      <c r="C49" s="37" t="s">
        <v>119</v>
      </c>
      <c r="D49" s="37" t="s">
        <v>119</v>
      </c>
      <c r="E49" s="37" t="s">
        <v>119</v>
      </c>
      <c r="F49" s="79"/>
      <c r="G49" s="87" t="s">
        <v>119</v>
      </c>
      <c r="H49" s="37" t="s">
        <v>119</v>
      </c>
    </row>
    <row r="50" spans="1:8" ht="15" customHeight="1">
      <c r="A50" s="36" t="s">
        <v>57</v>
      </c>
      <c r="B50" s="37">
        <v>5321126</v>
      </c>
      <c r="C50" s="37">
        <v>0</v>
      </c>
      <c r="D50" s="37">
        <v>0</v>
      </c>
      <c r="E50" s="37">
        <v>5321126</v>
      </c>
      <c r="F50" s="79"/>
      <c r="G50" s="87">
        <v>5321126</v>
      </c>
      <c r="H50" s="37">
        <f t="shared" si="0"/>
        <v>0</v>
      </c>
    </row>
    <row r="51" spans="1:8" ht="15" customHeight="1">
      <c r="A51" s="36" t="s">
        <v>58</v>
      </c>
      <c r="B51" s="37">
        <v>3268215</v>
      </c>
      <c r="C51" s="37">
        <v>0</v>
      </c>
      <c r="D51" s="37">
        <v>817053</v>
      </c>
      <c r="E51" s="37">
        <v>4085268</v>
      </c>
      <c r="F51" s="79"/>
      <c r="G51" s="87">
        <v>4085269</v>
      </c>
      <c r="H51" s="37">
        <f t="shared" si="0"/>
        <v>-1</v>
      </c>
    </row>
    <row r="52" spans="1:8" ht="15" customHeight="1">
      <c r="A52" s="36" t="s">
        <v>59</v>
      </c>
      <c r="B52" s="37">
        <v>802914</v>
      </c>
      <c r="C52" s="37">
        <v>0</v>
      </c>
      <c r="D52" s="37">
        <v>0</v>
      </c>
      <c r="E52" s="37">
        <v>802914</v>
      </c>
      <c r="F52" s="79"/>
      <c r="G52" s="87">
        <v>802914</v>
      </c>
      <c r="H52" s="37">
        <f t="shared" si="0"/>
        <v>0</v>
      </c>
    </row>
    <row r="53" spans="1:8" ht="15" customHeight="1">
      <c r="A53" s="36" t="s">
        <v>60</v>
      </c>
      <c r="B53" s="37">
        <v>15180782</v>
      </c>
      <c r="C53" s="37">
        <v>0</v>
      </c>
      <c r="D53" s="37">
        <v>3795000</v>
      </c>
      <c r="E53" s="37">
        <v>18975782</v>
      </c>
      <c r="F53" s="79"/>
      <c r="G53" s="87">
        <v>18975782</v>
      </c>
      <c r="H53" s="37">
        <f t="shared" si="0"/>
        <v>0</v>
      </c>
    </row>
    <row r="54" spans="1:8" ht="15" customHeight="1">
      <c r="A54" s="36" t="s">
        <v>96</v>
      </c>
      <c r="B54" s="37">
        <v>27745141</v>
      </c>
      <c r="C54" s="37">
        <v>0</v>
      </c>
      <c r="D54" s="37">
        <v>6936285</v>
      </c>
      <c r="E54" s="37">
        <v>34681426</v>
      </c>
      <c r="F54" s="79"/>
      <c r="G54" s="87">
        <v>34681421</v>
      </c>
      <c r="H54" s="37">
        <f t="shared" si="0"/>
        <v>5</v>
      </c>
    </row>
    <row r="55" spans="1:8" ht="15" customHeight="1">
      <c r="A55" s="36" t="s">
        <v>97</v>
      </c>
      <c r="B55" s="37">
        <v>4474923</v>
      </c>
      <c r="C55" s="37">
        <v>0</v>
      </c>
      <c r="D55" s="37">
        <v>0</v>
      </c>
      <c r="E55" s="37">
        <v>4474923</v>
      </c>
      <c r="F55" s="79"/>
      <c r="G55" s="87">
        <v>4474923</v>
      </c>
      <c r="H55" s="37">
        <f t="shared" si="0"/>
        <v>0</v>
      </c>
    </row>
    <row r="56" spans="1:8" ht="15" customHeight="1">
      <c r="A56" s="36" t="s">
        <v>61</v>
      </c>
      <c r="B56" s="37">
        <v>7124924</v>
      </c>
      <c r="C56" s="37">
        <v>0</v>
      </c>
      <c r="D56" s="37">
        <v>0</v>
      </c>
      <c r="E56" s="37">
        <v>7124924</v>
      </c>
      <c r="F56" s="79"/>
      <c r="G56" s="87">
        <v>2666323</v>
      </c>
      <c r="H56" s="37">
        <f t="shared" si="0"/>
        <v>4458601</v>
      </c>
    </row>
    <row r="57" spans="1:8" ht="15" customHeight="1">
      <c r="A57" s="36" t="s">
        <v>98</v>
      </c>
      <c r="B57" s="37" t="s">
        <v>119</v>
      </c>
      <c r="C57" s="37" t="s">
        <v>119</v>
      </c>
      <c r="D57" s="37" t="s">
        <v>119</v>
      </c>
      <c r="E57" s="37" t="s">
        <v>119</v>
      </c>
      <c r="F57" s="79"/>
      <c r="G57" s="87" t="s">
        <v>119</v>
      </c>
      <c r="H57" s="37" t="s">
        <v>119</v>
      </c>
    </row>
    <row r="58" spans="1:8" ht="15" customHeight="1">
      <c r="A58" s="36" t="s">
        <v>62</v>
      </c>
      <c r="B58" s="37">
        <v>17063010</v>
      </c>
      <c r="C58" s="37">
        <v>0</v>
      </c>
      <c r="D58" s="37">
        <v>4265752</v>
      </c>
      <c r="E58" s="37">
        <v>21328762</v>
      </c>
      <c r="F58" s="79"/>
      <c r="G58" s="87">
        <v>21328762</v>
      </c>
      <c r="H58" s="37">
        <f t="shared" si="0"/>
        <v>0</v>
      </c>
    </row>
    <row r="59" spans="1:8" ht="15" customHeight="1">
      <c r="A59" s="36" t="s">
        <v>63</v>
      </c>
      <c r="B59" s="37">
        <v>33565615</v>
      </c>
      <c r="C59" s="37">
        <v>0</v>
      </c>
      <c r="D59" s="37">
        <v>5141990</v>
      </c>
      <c r="E59" s="37">
        <v>38707605</v>
      </c>
      <c r="F59" s="79"/>
      <c r="G59" s="87">
        <v>38707605</v>
      </c>
      <c r="H59" s="37">
        <f t="shared" si="0"/>
        <v>0</v>
      </c>
    </row>
    <row r="60" spans="1:8" ht="15" customHeight="1">
      <c r="A60" s="36" t="s">
        <v>64</v>
      </c>
      <c r="B60" s="37">
        <v>2971392</v>
      </c>
      <c r="C60" s="37">
        <v>0</v>
      </c>
      <c r="D60" s="37">
        <v>0</v>
      </c>
      <c r="E60" s="37">
        <v>2971392</v>
      </c>
      <c r="F60" s="79"/>
      <c r="G60" s="87">
        <v>2971392</v>
      </c>
      <c r="H60" s="37">
        <f t="shared" si="0"/>
        <v>0</v>
      </c>
    </row>
    <row r="61" spans="1:8" ht="15" customHeight="1">
      <c r="A61" s="36" t="s">
        <v>65</v>
      </c>
      <c r="B61" s="37">
        <v>13159525</v>
      </c>
      <c r="C61" s="37">
        <v>0</v>
      </c>
      <c r="D61" s="37">
        <v>3289881</v>
      </c>
      <c r="E61" s="37">
        <v>16449406</v>
      </c>
      <c r="F61" s="79"/>
      <c r="G61" s="87">
        <v>16449406</v>
      </c>
      <c r="H61" s="37">
        <f t="shared" si="0"/>
        <v>0</v>
      </c>
    </row>
    <row r="62" spans="1:8" ht="15" customHeight="1">
      <c r="A62" s="70" t="s">
        <v>66</v>
      </c>
      <c r="B62" s="37">
        <v>1553707</v>
      </c>
      <c r="C62" s="37">
        <v>0</v>
      </c>
      <c r="D62" s="37">
        <v>0</v>
      </c>
      <c r="E62" s="37">
        <v>1553707</v>
      </c>
      <c r="F62" s="79"/>
      <c r="G62" s="87">
        <v>1553707</v>
      </c>
      <c r="H62" s="37">
        <f t="shared" si="0"/>
        <v>0</v>
      </c>
    </row>
    <row r="63" spans="1:8" ht="15" customHeight="1">
      <c r="A63" s="70"/>
      <c r="B63" s="16"/>
      <c r="C63" s="16"/>
      <c r="D63" s="16"/>
      <c r="E63" s="16"/>
      <c r="F63" s="73"/>
      <c r="G63" s="16"/>
      <c r="H63" s="37"/>
    </row>
    <row r="64" spans="1:8" ht="15" customHeight="1">
      <c r="A64" s="8" t="s">
        <v>78</v>
      </c>
      <c r="B64" s="39">
        <f>SUM(B$7:B$63)</f>
        <v>921606646</v>
      </c>
      <c r="C64" s="39">
        <f>SUM(C$7:C$63)</f>
        <v>0</v>
      </c>
      <c r="D64" s="39">
        <f>SUM(D$7:D$63)</f>
        <v>34286914</v>
      </c>
      <c r="E64" s="39">
        <f>SUM(E$7:E$63)</f>
        <v>955893560</v>
      </c>
      <c r="F64" s="72"/>
      <c r="G64" s="39">
        <f>SUM(G$7:G$63)</f>
        <v>887607151</v>
      </c>
      <c r="H64" s="39">
        <f t="shared" si="0"/>
        <v>68286409</v>
      </c>
    </row>
    <row r="65" spans="1:8" ht="12.75">
      <c r="A65" s="10"/>
      <c r="B65" s="39"/>
      <c r="C65" s="39"/>
      <c r="D65" s="39"/>
      <c r="E65" s="39"/>
      <c r="F65" s="39"/>
      <c r="G65" s="39"/>
      <c r="H65" s="39"/>
    </row>
    <row r="66" spans="1:8" s="104" customFormat="1" ht="26.25" customHeight="1">
      <c r="A66" s="116" t="s">
        <v>128</v>
      </c>
      <c r="B66" s="117"/>
      <c r="C66" s="117"/>
      <c r="D66" s="117"/>
      <c r="E66" s="117"/>
      <c r="F66" s="117"/>
      <c r="G66" s="117"/>
      <c r="H66" s="117"/>
    </row>
    <row r="67" spans="1:9" ht="12.75">
      <c r="A67" s="74"/>
      <c r="B67" s="42"/>
      <c r="C67" s="42"/>
      <c r="D67" s="42"/>
      <c r="E67" s="42"/>
      <c r="F67" s="43"/>
      <c r="G67" s="42"/>
      <c r="H67" s="42"/>
      <c r="I67" s="44"/>
    </row>
  </sheetData>
  <mergeCells count="2">
    <mergeCell ref="G5:H5"/>
    <mergeCell ref="A66:H66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 Care Bureau; Office of Family Assistance; Administration for Children and Families; Department of Health and Human Services;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CCDF State Expenditures of FY 2005 Funds as of September 30, 2007</dc:title>
  <dc:subject>CCDF State Expenditures of FY 2005 Funds as of September 30, 2007</dc:subject>
  <dc:creator>Child Care Bureau; Office of Family Assistance; Administration for Children and Families; Department of Health and Human Services; United States Federal Government</dc:creator>
  <cp:keywords/>
  <dc:description>CCDF State Expenditures of FY 2005 Funds as of September 30, 2007</dc:description>
  <cp:lastModifiedBy>kkuny</cp:lastModifiedBy>
  <cp:lastPrinted>2009-01-23T19:33:13Z</cp:lastPrinted>
  <dcterms:created xsi:type="dcterms:W3CDTF">2008-08-07T17:31:03Z</dcterms:created>
  <dcterms:modified xsi:type="dcterms:W3CDTF">2009-03-24T17:34:26Z</dcterms:modified>
  <cp:category/>
  <cp:version/>
  <cp:contentType/>
  <cp:contentStatus/>
</cp:coreProperties>
</file>